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6020" windowHeight="10800" activeTab="2"/>
  </bookViews>
  <sheets>
    <sheet name="Euler EaseOut" sheetId="1" r:id="rId1"/>
    <sheet name="EaseOut" sheetId="2" r:id="rId2"/>
    <sheet name="EaseInOut" sheetId="3" r:id="rId3"/>
  </sheets>
  <calcPr calcId="125725"/>
</workbook>
</file>

<file path=xl/calcChain.xml><?xml version="1.0" encoding="utf-8"?>
<calcChain xmlns="http://schemas.openxmlformats.org/spreadsheetml/2006/main">
  <c r="AC61" i="3"/>
  <c r="AC60"/>
  <c r="AC59"/>
  <c r="AC58"/>
  <c r="AC57"/>
  <c r="AC56"/>
  <c r="AC55"/>
  <c r="AC54"/>
  <c r="AC53"/>
  <c r="AC52"/>
  <c r="AA52"/>
  <c r="AA53" s="1"/>
  <c r="AA54" s="1"/>
  <c r="AA55" s="1"/>
  <c r="AA56" s="1"/>
  <c r="AA57" s="1"/>
  <c r="AA58" s="1"/>
  <c r="AA59" s="1"/>
  <c r="AA60" s="1"/>
  <c r="AA61" s="1"/>
  <c r="Y39"/>
  <c r="Y40" s="1"/>
  <c r="Y41" s="1"/>
  <c r="Y42" s="1"/>
  <c r="Y43" s="1"/>
  <c r="Y44" s="1"/>
  <c r="Y45" s="1"/>
  <c r="Y46" s="1"/>
  <c r="Y47" s="1"/>
  <c r="Y48" s="1"/>
  <c r="Y49" s="1"/>
  <c r="Y50" s="1"/>
  <c r="Y51" s="1"/>
  <c r="Y52" s="1"/>
  <c r="Y53" s="1"/>
  <c r="Y54" s="1"/>
  <c r="Y55" s="1"/>
  <c r="Y56" s="1"/>
  <c r="Y57" s="1"/>
  <c r="Y58" s="1"/>
  <c r="Y59" s="1"/>
  <c r="Y60" s="1"/>
  <c r="Y61" s="1"/>
  <c r="Y38"/>
  <c r="Y32"/>
  <c r="Y33" s="1"/>
  <c r="Y34" s="1"/>
  <c r="Y35" s="1"/>
  <c r="Y36" s="1"/>
  <c r="W52"/>
  <c r="W53" s="1"/>
  <c r="W54" s="1"/>
  <c r="W55" s="1"/>
  <c r="W56" s="1"/>
  <c r="W57" s="1"/>
  <c r="W58" s="1"/>
  <c r="W59" s="1"/>
  <c r="W60" s="1"/>
  <c r="W61" s="1"/>
  <c r="Y8"/>
  <c r="W12" s="1"/>
  <c r="W13" s="1"/>
  <c r="W14" s="1"/>
  <c r="W15" s="1"/>
  <c r="W16" s="1"/>
  <c r="W17" s="1"/>
  <c r="W18" s="1"/>
  <c r="W19" s="1"/>
  <c r="W20" s="1"/>
  <c r="W21" s="1"/>
  <c r="W22" s="1"/>
  <c r="W23" s="1"/>
  <c r="W24" s="1"/>
  <c r="W25" s="1"/>
  <c r="W26" s="1"/>
  <c r="W27" s="1"/>
  <c r="W28" s="1"/>
  <c r="W29" s="1"/>
  <c r="W30" s="1"/>
  <c r="W31" s="1"/>
  <c r="W32" s="1"/>
  <c r="W33" s="1"/>
  <c r="W34" s="1"/>
  <c r="W35" s="1"/>
  <c r="W36" s="1"/>
  <c r="W37" s="1"/>
  <c r="W38" s="1"/>
  <c r="W39" s="1"/>
  <c r="W40" s="1"/>
  <c r="W41" s="1"/>
  <c r="W42" s="1"/>
  <c r="W43" s="1"/>
  <c r="W44" s="1"/>
  <c r="W45" s="1"/>
  <c r="W46" s="1"/>
  <c r="W47" s="1"/>
  <c r="W48" s="1"/>
  <c r="W49" s="1"/>
  <c r="W50" s="1"/>
  <c r="W51" s="1"/>
  <c r="Y7"/>
  <c r="F7"/>
  <c r="F8"/>
  <c r="D12" s="1"/>
  <c r="D13" s="1"/>
  <c r="D14" s="1"/>
  <c r="D15" s="1"/>
  <c r="D16" s="1"/>
  <c r="D17" s="1"/>
  <c r="D18" s="1"/>
  <c r="D19" s="1"/>
  <c r="D20" s="1"/>
  <c r="D21" s="1"/>
  <c r="D22" s="1"/>
  <c r="D23" s="1"/>
  <c r="D24" s="1"/>
  <c r="D25" s="1"/>
  <c r="D26" s="1"/>
  <c r="D27" s="1"/>
  <c r="D28" s="1"/>
  <c r="D29" s="1"/>
  <c r="D30" s="1"/>
  <c r="D31" s="1"/>
  <c r="D32" s="1"/>
  <c r="D33" s="1"/>
  <c r="D34" s="1"/>
  <c r="D35" s="1"/>
  <c r="D36" s="1"/>
  <c r="D37" s="1"/>
  <c r="D38" s="1"/>
  <c r="D39" s="1"/>
  <c r="D40" s="1"/>
  <c r="D41" s="1"/>
  <c r="D42" s="1"/>
  <c r="D43" s="1"/>
  <c r="D44" s="1"/>
  <c r="D45" s="1"/>
  <c r="D46" s="1"/>
  <c r="D47" s="1"/>
  <c r="D48" s="1"/>
  <c r="D49" s="1"/>
  <c r="D50" s="1"/>
  <c r="D51" s="1"/>
  <c r="D52" s="1"/>
  <c r="D53" s="1"/>
  <c r="D54" s="1"/>
  <c r="D55" s="1"/>
  <c r="D56" s="1"/>
  <c r="D57" s="1"/>
  <c r="D58" s="1"/>
  <c r="D59" s="1"/>
  <c r="D60" s="1"/>
  <c r="D61" s="1"/>
  <c r="D62" s="1"/>
  <c r="D63" s="1"/>
  <c r="D64" s="1"/>
  <c r="D65" s="1"/>
  <c r="D66" s="1"/>
  <c r="D67" s="1"/>
  <c r="D68" s="1"/>
  <c r="D69" s="1"/>
  <c r="D70" s="1"/>
  <c r="D71" s="1"/>
  <c r="D72" s="1"/>
  <c r="D73" s="1"/>
  <c r="D74" s="1"/>
  <c r="D75" s="1"/>
  <c r="D76" s="1"/>
  <c r="D77" s="1"/>
  <c r="D78" s="1"/>
  <c r="D79" s="1"/>
  <c r="D80" s="1"/>
  <c r="D81" s="1"/>
  <c r="D82" s="1"/>
  <c r="D83" s="1"/>
  <c r="D84" s="1"/>
  <c r="D85" s="1"/>
  <c r="D86" s="1"/>
  <c r="D87" s="1"/>
  <c r="D88" s="1"/>
  <c r="D89" s="1"/>
  <c r="D90" s="1"/>
  <c r="D91" s="1"/>
  <c r="D92" s="1"/>
  <c r="D93" s="1"/>
  <c r="D94" s="1"/>
  <c r="D95" s="1"/>
  <c r="D96" s="1"/>
  <c r="D97" s="1"/>
  <c r="D98" s="1"/>
  <c r="D99" s="1"/>
  <c r="D100" s="1"/>
  <c r="D101" s="1"/>
  <c r="D102" s="1"/>
  <c r="D103" s="1"/>
  <c r="D104" s="1"/>
  <c r="D105" s="1"/>
  <c r="D106" s="1"/>
  <c r="D107" s="1"/>
  <c r="D108" s="1"/>
  <c r="D109" s="1"/>
  <c r="D110" s="1"/>
  <c r="D111" s="1"/>
  <c r="T50" i="1"/>
  <c r="T49"/>
  <c r="T48"/>
  <c r="T47"/>
  <c r="T46"/>
  <c r="T45"/>
  <c r="T44"/>
  <c r="T43"/>
  <c r="T42"/>
  <c r="T11"/>
  <c r="D50"/>
  <c r="D49"/>
  <c r="D48"/>
  <c r="D47"/>
  <c r="D46"/>
  <c r="D45"/>
  <c r="T41"/>
  <c r="D44"/>
  <c r="T40"/>
  <c r="D43"/>
  <c r="T39"/>
  <c r="D42"/>
  <c r="T38"/>
  <c r="D41"/>
  <c r="T37"/>
  <c r="D40"/>
  <c r="T36"/>
  <c r="D39"/>
  <c r="T35"/>
  <c r="D38"/>
  <c r="T34"/>
  <c r="D37"/>
  <c r="T33"/>
  <c r="D36"/>
  <c r="T32"/>
  <c r="D35"/>
  <c r="T31"/>
  <c r="D34"/>
  <c r="T30"/>
  <c r="D33"/>
  <c r="T29"/>
  <c r="D32"/>
  <c r="T28"/>
  <c r="D31"/>
  <c r="T27"/>
  <c r="D30"/>
  <c r="T26"/>
  <c r="D29"/>
  <c r="T25"/>
  <c r="D28"/>
  <c r="T24"/>
  <c r="D27"/>
  <c r="T23"/>
  <c r="D26"/>
  <c r="T22"/>
  <c r="D25"/>
  <c r="T21"/>
  <c r="D24"/>
  <c r="T20"/>
  <c r="D23"/>
  <c r="T19"/>
  <c r="D22"/>
  <c r="T18"/>
  <c r="D21"/>
  <c r="T17"/>
  <c r="D20"/>
  <c r="T16"/>
  <c r="D19"/>
  <c r="T15"/>
  <c r="D18"/>
  <c r="T14"/>
  <c r="D17"/>
  <c r="T13"/>
  <c r="D16"/>
  <c r="T12"/>
  <c r="D15"/>
  <c r="D14"/>
  <c r="D13"/>
  <c r="D12"/>
  <c r="D11"/>
  <c r="D11" i="2"/>
  <c r="D12" s="1"/>
  <c r="D13" s="1"/>
  <c r="D14" s="1"/>
  <c r="D15" s="1"/>
  <c r="D16" s="1"/>
  <c r="D17" s="1"/>
  <c r="D18" s="1"/>
  <c r="D19" s="1"/>
  <c r="D20" s="1"/>
  <c r="D21" s="1"/>
  <c r="D22" s="1"/>
  <c r="D23" s="1"/>
  <c r="D24" s="1"/>
  <c r="D25" s="1"/>
  <c r="D26" s="1"/>
  <c r="D27" s="1"/>
  <c r="D28" s="1"/>
  <c r="D29" s="1"/>
  <c r="D30" s="1"/>
  <c r="D31" s="1"/>
  <c r="D32" s="1"/>
  <c r="D33" s="1"/>
  <c r="D34" s="1"/>
  <c r="D35" s="1"/>
  <c r="D36" s="1"/>
  <c r="D37" s="1"/>
  <c r="D38" s="1"/>
  <c r="D39" s="1"/>
  <c r="D40" s="1"/>
  <c r="D41" s="1"/>
  <c r="D42" s="1"/>
  <c r="D43" s="1"/>
  <c r="D44" s="1"/>
  <c r="D45" s="1"/>
  <c r="D46" s="1"/>
  <c r="D47" s="1"/>
  <c r="D48" s="1"/>
  <c r="D49" s="1"/>
  <c r="D50" s="1"/>
  <c r="D51" s="1"/>
  <c r="D52" s="1"/>
  <c r="D53" s="1"/>
  <c r="D54" s="1"/>
  <c r="D55" s="1"/>
  <c r="D56" s="1"/>
  <c r="D57" s="1"/>
  <c r="D58" s="1"/>
  <c r="D59" s="1"/>
  <c r="D60" s="1"/>
  <c r="F60" s="1"/>
  <c r="F18" l="1"/>
  <c r="F26"/>
  <c r="F34"/>
  <c r="F42"/>
  <c r="F50"/>
  <c r="F58"/>
  <c r="F17"/>
  <c r="F25"/>
  <c r="F33"/>
  <c r="F41"/>
  <c r="F49"/>
  <c r="F57"/>
  <c r="F16"/>
  <c r="F24"/>
  <c r="F40"/>
  <c r="F48"/>
  <c r="F56"/>
  <c r="F23"/>
  <c r="F31"/>
  <c r="F39"/>
  <c r="F47"/>
  <c r="F55"/>
  <c r="F32"/>
  <c r="F15"/>
  <c r="F14"/>
  <c r="F22"/>
  <c r="F30"/>
  <c r="F38"/>
  <c r="F46"/>
  <c r="F54"/>
  <c r="F13"/>
  <c r="F21"/>
  <c r="F37"/>
  <c r="F45"/>
  <c r="F53"/>
  <c r="F29"/>
  <c r="F11"/>
  <c r="F20"/>
  <c r="F28"/>
  <c r="F36"/>
  <c r="F52"/>
  <c r="F44"/>
  <c r="F12"/>
  <c r="F19"/>
  <c r="F27"/>
  <c r="F35"/>
  <c r="F43"/>
  <c r="F51"/>
  <c r="F59"/>
  <c r="Y9" i="3"/>
  <c r="Y12"/>
  <c r="F12"/>
  <c r="F9"/>
  <c r="D53" i="1"/>
  <c r="F30" s="1"/>
  <c r="Y13" i="3" l="1"/>
  <c r="Y14" s="1"/>
  <c r="Y15" s="1"/>
  <c r="Y16" s="1"/>
  <c r="Y17" s="1"/>
  <c r="Y18" s="1"/>
  <c r="Y19" s="1"/>
  <c r="Y20" s="1"/>
  <c r="Y21" s="1"/>
  <c r="Y22" s="1"/>
  <c r="Y23" s="1"/>
  <c r="Y24" s="1"/>
  <c r="Y25" s="1"/>
  <c r="Y26" s="1"/>
  <c r="Y27" s="1"/>
  <c r="Y28" s="1"/>
  <c r="Y29" s="1"/>
  <c r="Y30" s="1"/>
  <c r="Y31" s="1"/>
  <c r="Y37" s="1"/>
  <c r="AA12"/>
  <c r="AC12" s="1"/>
  <c r="F13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F52" s="1"/>
  <c r="F53" s="1"/>
  <c r="F54" s="1"/>
  <c r="F55" s="1"/>
  <c r="F56" s="1"/>
  <c r="F57" s="1"/>
  <c r="F58" s="1"/>
  <c r="F59" s="1"/>
  <c r="F60" s="1"/>
  <c r="F61" s="1"/>
  <c r="F62" s="1"/>
  <c r="F63" s="1"/>
  <c r="F64" s="1"/>
  <c r="F65" s="1"/>
  <c r="F66" s="1"/>
  <c r="F67" s="1"/>
  <c r="F68" s="1"/>
  <c r="F69" s="1"/>
  <c r="F70" s="1"/>
  <c r="F71" s="1"/>
  <c r="F72" s="1"/>
  <c r="F73" s="1"/>
  <c r="F74" s="1"/>
  <c r="F75" s="1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103" s="1"/>
  <c r="F104" s="1"/>
  <c r="F105" s="1"/>
  <c r="F106" s="1"/>
  <c r="F107" s="1"/>
  <c r="F108" s="1"/>
  <c r="F109" s="1"/>
  <c r="F110" s="1"/>
  <c r="F111" s="1"/>
  <c r="H12"/>
  <c r="J12" s="1"/>
  <c r="F32" i="1"/>
  <c r="F46"/>
  <c r="F14"/>
  <c r="F17"/>
  <c r="F26"/>
  <c r="F25"/>
  <c r="F34"/>
  <c r="F28"/>
  <c r="F47"/>
  <c r="F44"/>
  <c r="F31"/>
  <c r="F15"/>
  <c r="F29"/>
  <c r="F16"/>
  <c r="F33"/>
  <c r="F40"/>
  <c r="F42"/>
  <c r="F22"/>
  <c r="F11"/>
  <c r="F35"/>
  <c r="F45"/>
  <c r="F48"/>
  <c r="F50"/>
  <c r="F13"/>
  <c r="F38"/>
  <c r="F18"/>
  <c r="F19"/>
  <c r="F41"/>
  <c r="F24"/>
  <c r="F49"/>
  <c r="F20"/>
  <c r="F27"/>
  <c r="F37"/>
  <c r="F39"/>
  <c r="F43"/>
  <c r="F36"/>
  <c r="F12"/>
  <c r="F21"/>
  <c r="F23"/>
  <c r="AA13" i="3" l="1"/>
  <c r="H13"/>
  <c r="F53" i="1"/>
  <c r="AA14" i="3" l="1"/>
  <c r="AC13"/>
  <c r="H14"/>
  <c r="J13"/>
  <c r="AA15" l="1"/>
  <c r="AC14"/>
  <c r="H15"/>
  <c r="J14"/>
  <c r="AA16" l="1"/>
  <c r="AC15"/>
  <c r="H16"/>
  <c r="J15"/>
  <c r="AA17" l="1"/>
  <c r="AC16"/>
  <c r="H17"/>
  <c r="J16"/>
  <c r="AA18" l="1"/>
  <c r="AC17"/>
  <c r="H18"/>
  <c r="J17"/>
  <c r="AA19" l="1"/>
  <c r="AC18"/>
  <c r="H19"/>
  <c r="J18"/>
  <c r="AA20" l="1"/>
  <c r="AC19"/>
  <c r="H20"/>
  <c r="J19"/>
  <c r="AA21" l="1"/>
  <c r="AC20"/>
  <c r="H21"/>
  <c r="J20"/>
  <c r="AA22" l="1"/>
  <c r="AC21"/>
  <c r="H22"/>
  <c r="J21"/>
  <c r="AA23" l="1"/>
  <c r="AC22"/>
  <c r="H23"/>
  <c r="J22"/>
  <c r="AA24" l="1"/>
  <c r="AC23"/>
  <c r="H24"/>
  <c r="J23"/>
  <c r="AA25" l="1"/>
  <c r="AC24"/>
  <c r="H25"/>
  <c r="J24"/>
  <c r="AA26" l="1"/>
  <c r="AC25"/>
  <c r="H26"/>
  <c r="J25"/>
  <c r="AA27" l="1"/>
  <c r="AC26"/>
  <c r="H27"/>
  <c r="J26"/>
  <c r="AA28" l="1"/>
  <c r="AC27"/>
  <c r="H28"/>
  <c r="J27"/>
  <c r="AA29" l="1"/>
  <c r="AC28"/>
  <c r="H29"/>
  <c r="J28"/>
  <c r="AA30" l="1"/>
  <c r="AC29"/>
  <c r="H30"/>
  <c r="J29"/>
  <c r="AA31" l="1"/>
  <c r="AC30"/>
  <c r="H31"/>
  <c r="J30"/>
  <c r="AA32" l="1"/>
  <c r="AC31"/>
  <c r="H32"/>
  <c r="J31"/>
  <c r="AA33" l="1"/>
  <c r="AC32"/>
  <c r="H33"/>
  <c r="J32"/>
  <c r="AA34" l="1"/>
  <c r="AC33"/>
  <c r="H34"/>
  <c r="J33"/>
  <c r="AA35" l="1"/>
  <c r="AC34"/>
  <c r="H35"/>
  <c r="J34"/>
  <c r="AA36" l="1"/>
  <c r="AC35"/>
  <c r="H36"/>
  <c r="J35"/>
  <c r="AA37" l="1"/>
  <c r="AC36"/>
  <c r="H37"/>
  <c r="J36"/>
  <c r="AA38" l="1"/>
  <c r="AC37"/>
  <c r="H38"/>
  <c r="J37"/>
  <c r="AA39" l="1"/>
  <c r="AC38"/>
  <c r="H39"/>
  <c r="J38"/>
  <c r="AA40" l="1"/>
  <c r="AC39"/>
  <c r="H40"/>
  <c r="J39"/>
  <c r="AA41" l="1"/>
  <c r="AC40"/>
  <c r="H41"/>
  <c r="J40"/>
  <c r="AA42" l="1"/>
  <c r="AC41"/>
  <c r="H42"/>
  <c r="J41"/>
  <c r="AA43" l="1"/>
  <c r="AC42"/>
  <c r="H43"/>
  <c r="J42"/>
  <c r="AA44" l="1"/>
  <c r="AC43"/>
  <c r="H44"/>
  <c r="J43"/>
  <c r="AA45" l="1"/>
  <c r="AC44"/>
  <c r="H45"/>
  <c r="J44"/>
  <c r="AA46" l="1"/>
  <c r="AC45"/>
  <c r="H46"/>
  <c r="J45"/>
  <c r="AA47" l="1"/>
  <c r="AC46"/>
  <c r="H47"/>
  <c r="J46"/>
  <c r="AA48" l="1"/>
  <c r="AC47"/>
  <c r="H48"/>
  <c r="J47"/>
  <c r="AA49" l="1"/>
  <c r="AC48"/>
  <c r="H49"/>
  <c r="J48"/>
  <c r="AA50" l="1"/>
  <c r="AC49"/>
  <c r="H50"/>
  <c r="J49"/>
  <c r="AA51" l="1"/>
  <c r="AC51" s="1"/>
  <c r="AC50"/>
  <c r="H51"/>
  <c r="J50"/>
  <c r="H52" l="1"/>
  <c r="J51"/>
  <c r="H53" l="1"/>
  <c r="J52"/>
  <c r="H54" l="1"/>
  <c r="J53"/>
  <c r="H55" l="1"/>
  <c r="J54"/>
  <c r="H56" l="1"/>
  <c r="J55"/>
  <c r="H57" l="1"/>
  <c r="J56"/>
  <c r="H58" l="1"/>
  <c r="J57"/>
  <c r="H59" l="1"/>
  <c r="J58"/>
  <c r="H60" l="1"/>
  <c r="J59"/>
  <c r="H61" l="1"/>
  <c r="J60"/>
  <c r="J61" l="1"/>
  <c r="H62"/>
  <c r="H63" l="1"/>
  <c r="J62"/>
  <c r="H64" l="1"/>
  <c r="J63"/>
  <c r="H65" l="1"/>
  <c r="J64"/>
  <c r="H66" l="1"/>
  <c r="J65"/>
  <c r="H67" l="1"/>
  <c r="J66"/>
  <c r="H68" l="1"/>
  <c r="J67"/>
  <c r="H69" l="1"/>
  <c r="J68"/>
  <c r="H70" l="1"/>
  <c r="J69"/>
  <c r="H71" l="1"/>
  <c r="J70"/>
  <c r="H72" l="1"/>
  <c r="J71"/>
  <c r="H73" l="1"/>
  <c r="J72"/>
  <c r="H74" l="1"/>
  <c r="J73"/>
  <c r="H75" l="1"/>
  <c r="J74"/>
  <c r="H76" l="1"/>
  <c r="J75"/>
  <c r="H77" l="1"/>
  <c r="J76"/>
  <c r="H78" l="1"/>
  <c r="J77"/>
  <c r="H79" l="1"/>
  <c r="J78"/>
  <c r="H80" l="1"/>
  <c r="J79"/>
  <c r="H81" l="1"/>
  <c r="J80"/>
  <c r="H82" l="1"/>
  <c r="J81"/>
  <c r="H83" l="1"/>
  <c r="J82"/>
  <c r="H84" l="1"/>
  <c r="J83"/>
  <c r="H85" l="1"/>
  <c r="J84"/>
  <c r="H86" l="1"/>
  <c r="J85"/>
  <c r="H87" l="1"/>
  <c r="J86"/>
  <c r="H88" l="1"/>
  <c r="J87"/>
  <c r="H89" l="1"/>
  <c r="J88"/>
  <c r="H90" l="1"/>
  <c r="J89"/>
  <c r="H91" l="1"/>
  <c r="J90"/>
  <c r="H92" l="1"/>
  <c r="J91"/>
  <c r="H93" l="1"/>
  <c r="J92"/>
  <c r="H94" l="1"/>
  <c r="J93"/>
  <c r="H95" l="1"/>
  <c r="J94"/>
  <c r="H96" l="1"/>
  <c r="J95"/>
  <c r="H97" l="1"/>
  <c r="J96"/>
  <c r="H98" l="1"/>
  <c r="J97"/>
  <c r="H99" l="1"/>
  <c r="J98"/>
  <c r="H100" l="1"/>
  <c r="J99"/>
  <c r="H101" l="1"/>
  <c r="J100"/>
  <c r="H102" l="1"/>
  <c r="J101"/>
  <c r="H103" l="1"/>
  <c r="J102"/>
  <c r="H104" l="1"/>
  <c r="J103"/>
  <c r="H105" l="1"/>
  <c r="J104"/>
  <c r="H106" l="1"/>
  <c r="J105"/>
  <c r="H107" l="1"/>
  <c r="J106"/>
  <c r="H108" l="1"/>
  <c r="J107"/>
  <c r="H109" l="1"/>
  <c r="J108"/>
  <c r="H110" l="1"/>
  <c r="J109"/>
  <c r="H111" l="1"/>
  <c r="J111" s="1"/>
  <c r="J110"/>
</calcChain>
</file>

<file path=xl/sharedStrings.xml><?xml version="1.0" encoding="utf-8"?>
<sst xmlns="http://schemas.openxmlformats.org/spreadsheetml/2006/main" count="46" uniqueCount="26">
  <si>
    <t>Ease Out Interpolation dependent on frame rate</t>
    <phoneticPr fontId="1" type="noConversion"/>
  </si>
  <si>
    <t>x = (x_0 * (weight - 1) + x_final ) / weight</t>
    <phoneticPr fontId="1" type="noConversion"/>
  </si>
  <si>
    <t>weight</t>
    <phoneticPr fontId="1" type="noConversion"/>
  </si>
  <si>
    <t>x_final</t>
    <phoneticPr fontId="1" type="noConversion"/>
  </si>
  <si>
    <t>x_0</t>
    <phoneticPr fontId="1" type="noConversion"/>
  </si>
  <si>
    <t>SUM</t>
    <phoneticPr fontId="1" type="noConversion"/>
  </si>
  <si>
    <t>exp(-(weight*i))</t>
    <phoneticPr fontId="1" type="noConversion"/>
  </si>
  <si>
    <t>euler</t>
    <phoneticPr fontId="1" type="noConversion"/>
  </si>
  <si>
    <t>Ease Out Interpolation using Euler number</t>
    <phoneticPr fontId="1" type="noConversion"/>
  </si>
  <si>
    <t>sum</t>
    <phoneticPr fontId="1" type="noConversion"/>
  </si>
  <si>
    <t>euler_i + euler_n</t>
    <phoneticPr fontId="1" type="noConversion"/>
  </si>
  <si>
    <t>x</t>
    <phoneticPr fontId="1" type="noConversion"/>
  </si>
  <si>
    <t>x_final * (euler_i) / sum</t>
    <phoneticPr fontId="1" type="noConversion"/>
  </si>
  <si>
    <t>Ease In Out Interpolation independent on frame rate</t>
    <phoneticPr fontId="1" type="noConversion"/>
  </si>
  <si>
    <t>acceleration = (to - from) / (time * time / 4)</t>
    <phoneticPr fontId="1" type="noConversion"/>
  </si>
  <si>
    <t>x = (x_0 + (v_0 * t) * a * t * t / 2</t>
    <phoneticPr fontId="1" type="noConversion"/>
  </si>
  <si>
    <t>a = (x - x_0) / (t * t / 2)</t>
    <phoneticPr fontId="1" type="noConversion"/>
  </si>
  <si>
    <t>time</t>
    <phoneticPr fontId="1" type="noConversion"/>
  </si>
  <si>
    <t>acceleration</t>
    <phoneticPr fontId="1" type="noConversion"/>
  </si>
  <si>
    <t>deltaTime</t>
    <phoneticPr fontId="1" type="noConversion"/>
  </si>
  <si>
    <t>dataCount</t>
    <phoneticPr fontId="1" type="noConversion"/>
  </si>
  <si>
    <t>speed_0</t>
    <phoneticPr fontId="1" type="noConversion"/>
  </si>
  <si>
    <t>_remainingTime</t>
    <phoneticPr fontId="1" type="noConversion"/>
  </si>
  <si>
    <t>_speed=accel * dT</t>
    <phoneticPr fontId="1" type="noConversion"/>
  </si>
  <si>
    <t>_value +=_speed*dT</t>
    <phoneticPr fontId="1" type="noConversion"/>
  </si>
  <si>
    <t>_delta_x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</si>
</sst>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 altLang="en-US"/>
              <a:t>1/Euler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9.7057742782152401E-2"/>
          <c:y val="2.8252405949256338E-2"/>
          <c:w val="0.6668449256342972"/>
          <c:h val="0.79822506561679785"/>
        </c:manualLayout>
      </c:layout>
      <c:lineChart>
        <c:grouping val="standard"/>
        <c:ser>
          <c:idx val="0"/>
          <c:order val="0"/>
          <c:tx>
            <c:v>1/Euler</c:v>
          </c:tx>
          <c:marker>
            <c:symbol val="none"/>
          </c:marker>
          <c:val>
            <c:numRef>
              <c:f>'Euler EaseOut'!$D$11:$D$50</c:f>
              <c:numCache>
                <c:formatCode>General</c:formatCode>
                <c:ptCount val="40"/>
                <c:pt idx="0">
                  <c:v>0.86070797642505781</c:v>
                </c:pt>
                <c:pt idx="1">
                  <c:v>0.74081822068171788</c:v>
                </c:pt>
                <c:pt idx="2">
                  <c:v>0.63762815162177333</c:v>
                </c:pt>
                <c:pt idx="3">
                  <c:v>0.54881163609402639</c:v>
                </c:pt>
                <c:pt idx="4">
                  <c:v>0.47236655274101469</c:v>
                </c:pt>
                <c:pt idx="5">
                  <c:v>0.40656965974059917</c:v>
                </c:pt>
                <c:pt idx="6">
                  <c:v>0.34993774911115533</c:v>
                </c:pt>
                <c:pt idx="7">
                  <c:v>0.30119421191220214</c:v>
                </c:pt>
                <c:pt idx="8">
                  <c:v>0.25924026064589156</c:v>
                </c:pt>
                <c:pt idx="9">
                  <c:v>0.22313016014842982</c:v>
                </c:pt>
                <c:pt idx="10">
                  <c:v>0.19204990862075413</c:v>
                </c:pt>
                <c:pt idx="11">
                  <c:v>0.16529888822158656</c:v>
                </c:pt>
                <c:pt idx="12">
                  <c:v>0.14227407158651359</c:v>
                </c:pt>
                <c:pt idx="13">
                  <c:v>0.12245642825298191</c:v>
                </c:pt>
                <c:pt idx="14">
                  <c:v>0.10539922456186433</c:v>
                </c:pt>
                <c:pt idx="15">
                  <c:v>9.0717953289412512E-2</c:v>
                </c:pt>
                <c:pt idx="16">
                  <c:v>7.8081666001153169E-2</c:v>
                </c:pt>
                <c:pt idx="17">
                  <c:v>6.7205512739749784E-2</c:v>
                </c:pt>
                <c:pt idx="18">
                  <c:v>5.7844320874838456E-2</c:v>
                </c:pt>
                <c:pt idx="19">
                  <c:v>4.9787068367863944E-2</c:v>
                </c:pt>
                <c:pt idx="20">
                  <c:v>4.2852126867040187E-2</c:v>
                </c:pt>
                <c:pt idx="21">
                  <c:v>3.6883167401240015E-2</c:v>
                </c:pt>
                <c:pt idx="22">
                  <c:v>3.1745636378067953E-2</c:v>
                </c:pt>
                <c:pt idx="23">
                  <c:v>2.7323722447292569E-2</c:v>
                </c:pt>
                <c:pt idx="24">
                  <c:v>2.3517745856009107E-2</c:v>
                </c:pt>
                <c:pt idx="25">
                  <c:v>2.0241911445804391E-2</c:v>
                </c:pt>
                <c:pt idx="26">
                  <c:v>1.7422374639493515E-2</c:v>
                </c:pt>
                <c:pt idx="27">
                  <c:v>1.4995576820477703E-2</c:v>
                </c:pt>
                <c:pt idx="28">
                  <c:v>1.2906812580479873E-2</c:v>
                </c:pt>
                <c:pt idx="29">
                  <c:v>1.1108996538242306E-2</c:v>
                </c:pt>
                <c:pt idx="30">
                  <c:v>9.5616019305435132E-3</c:v>
                </c:pt>
                <c:pt idx="31">
                  <c:v>8.2297470490200302E-3</c:v>
                </c:pt>
                <c:pt idx="32">
                  <c:v>7.0834089290521185E-3</c:v>
                </c:pt>
                <c:pt idx="33">
                  <c:v>6.0967465655156379E-3</c:v>
                </c:pt>
                <c:pt idx="34">
                  <c:v>5.2475183991813846E-3</c:v>
                </c:pt>
                <c:pt idx="35">
                  <c:v>4.5165809426126703E-3</c:v>
                </c:pt>
                <c:pt idx="36">
                  <c:v>3.8874572434761303E-3</c:v>
                </c:pt>
                <c:pt idx="37">
                  <c:v>3.345965457471272E-3</c:v>
                </c:pt>
                <c:pt idx="38">
                  <c:v>2.879899158088243E-3</c:v>
                </c:pt>
                <c:pt idx="39">
                  <c:v>2.4787521766663585E-3</c:v>
                </c:pt>
              </c:numCache>
            </c:numRef>
          </c:val>
        </c:ser>
        <c:marker val="1"/>
        <c:axId val="71576960"/>
        <c:axId val="71595136"/>
      </c:lineChart>
      <c:catAx>
        <c:axId val="71576960"/>
        <c:scaling>
          <c:orientation val="minMax"/>
        </c:scaling>
        <c:axPos val="b"/>
        <c:numFmt formatCode="General" sourceLinked="1"/>
        <c:tickLblPos val="nextTo"/>
        <c:crossAx val="71595136"/>
        <c:crosses val="autoZero"/>
        <c:auto val="1"/>
        <c:lblAlgn val="ctr"/>
        <c:lblOffset val="100"/>
      </c:catAx>
      <c:valAx>
        <c:axId val="71595136"/>
        <c:scaling>
          <c:orientation val="minMax"/>
        </c:scaling>
        <c:axPos val="l"/>
        <c:majorGridlines/>
        <c:numFmt formatCode="General" sourceLinked="1"/>
        <c:tickLblPos val="nextTo"/>
        <c:crossAx val="7157696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 altLang="en-US"/>
              <a:t>Euler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9.705774278215247E-2"/>
          <c:y val="2.8252405949256338E-2"/>
          <c:w val="0.66684492563429765"/>
          <c:h val="0.79822506561679785"/>
        </c:manualLayout>
      </c:layout>
      <c:lineChart>
        <c:grouping val="standard"/>
        <c:ser>
          <c:idx val="0"/>
          <c:order val="0"/>
          <c:marker>
            <c:symbol val="none"/>
          </c:marker>
          <c:val>
            <c:numRef>
              <c:f>'Euler EaseOut'!$T$11:$T$50</c:f>
              <c:numCache>
                <c:formatCode>General</c:formatCode>
                <c:ptCount val="40"/>
                <c:pt idx="0">
                  <c:v>1.1051709180756477</c:v>
                </c:pt>
                <c:pt idx="1">
                  <c:v>1.2214027581601699</c:v>
                </c:pt>
                <c:pt idx="2">
                  <c:v>1.3498588075760032</c:v>
                </c:pt>
                <c:pt idx="3">
                  <c:v>1.4918246976412703</c:v>
                </c:pt>
                <c:pt idx="4">
                  <c:v>1.6487212707001282</c:v>
                </c:pt>
                <c:pt idx="5">
                  <c:v>1.8221188003905091</c:v>
                </c:pt>
                <c:pt idx="6">
                  <c:v>2.0137527074704766</c:v>
                </c:pt>
                <c:pt idx="7">
                  <c:v>2.2255409284924679</c:v>
                </c:pt>
                <c:pt idx="8">
                  <c:v>2.4596031111569499</c:v>
                </c:pt>
                <c:pt idx="9">
                  <c:v>2.7182818284590451</c:v>
                </c:pt>
                <c:pt idx="10">
                  <c:v>3.0041660239464334</c:v>
                </c:pt>
                <c:pt idx="11">
                  <c:v>3.3201169227365481</c:v>
                </c:pt>
                <c:pt idx="12">
                  <c:v>3.6692966676192444</c:v>
                </c:pt>
                <c:pt idx="13">
                  <c:v>4.0551999668446754</c:v>
                </c:pt>
                <c:pt idx="14">
                  <c:v>4.4816890703380645</c:v>
                </c:pt>
                <c:pt idx="15">
                  <c:v>4.9530324243951149</c:v>
                </c:pt>
                <c:pt idx="16">
                  <c:v>5.4739473917272008</c:v>
                </c:pt>
                <c:pt idx="17">
                  <c:v>6.0496474644129465</c:v>
                </c:pt>
                <c:pt idx="18">
                  <c:v>6.6858944422792703</c:v>
                </c:pt>
                <c:pt idx="19">
                  <c:v>7.3890560989306504</c:v>
                </c:pt>
                <c:pt idx="20">
                  <c:v>8.1661699125676517</c:v>
                </c:pt>
                <c:pt idx="21">
                  <c:v>9.025013499434122</c:v>
                </c:pt>
                <c:pt idx="22">
                  <c:v>9.9741824548147235</c:v>
                </c:pt>
                <c:pt idx="23">
                  <c:v>11.023176380641605</c:v>
                </c:pt>
                <c:pt idx="24">
                  <c:v>12.182493960703473</c:v>
                </c:pt>
                <c:pt idx="25">
                  <c:v>13.463738035001692</c:v>
                </c:pt>
                <c:pt idx="26">
                  <c:v>14.879731724872837</c:v>
                </c:pt>
                <c:pt idx="27">
                  <c:v>16.444646771097055</c:v>
                </c:pt>
                <c:pt idx="28">
                  <c:v>18.174145369443067</c:v>
                </c:pt>
                <c:pt idx="29">
                  <c:v>20.085536923187668</c:v>
                </c:pt>
                <c:pt idx="30">
                  <c:v>22.197951281441636</c:v>
                </c:pt>
                <c:pt idx="31">
                  <c:v>24.532530197109352</c:v>
                </c:pt>
                <c:pt idx="32">
                  <c:v>27.112638920657893</c:v>
                </c:pt>
                <c:pt idx="33">
                  <c:v>29.964100047397025</c:v>
                </c:pt>
                <c:pt idx="34">
                  <c:v>33.115451958692312</c:v>
                </c:pt>
                <c:pt idx="35">
                  <c:v>36.598234443677988</c:v>
                </c:pt>
                <c:pt idx="36">
                  <c:v>40.447304360067399</c:v>
                </c:pt>
                <c:pt idx="37">
                  <c:v>44.701184493300836</c:v>
                </c:pt>
                <c:pt idx="38">
                  <c:v>49.402449105530188</c:v>
                </c:pt>
                <c:pt idx="39">
                  <c:v>54.598150033144236</c:v>
                </c:pt>
              </c:numCache>
            </c:numRef>
          </c:val>
        </c:ser>
        <c:marker val="1"/>
        <c:axId val="71615616"/>
        <c:axId val="71617152"/>
      </c:lineChart>
      <c:catAx>
        <c:axId val="71615616"/>
        <c:scaling>
          <c:orientation val="minMax"/>
        </c:scaling>
        <c:axPos val="b"/>
        <c:numFmt formatCode="General" sourceLinked="1"/>
        <c:tickLblPos val="nextTo"/>
        <c:crossAx val="71617152"/>
        <c:crosses val="autoZero"/>
        <c:auto val="1"/>
        <c:lblAlgn val="ctr"/>
        <c:lblOffset val="100"/>
      </c:catAx>
      <c:valAx>
        <c:axId val="71617152"/>
        <c:scaling>
          <c:orientation val="minMax"/>
        </c:scaling>
        <c:axPos val="l"/>
        <c:majorGridlines/>
        <c:numFmt formatCode="General" sourceLinked="1"/>
        <c:tickLblPos val="nextTo"/>
        <c:crossAx val="7161561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 altLang="en-US"/>
              <a:t>EaseOut delta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9.705774278215247E-2"/>
          <c:y val="2.8252405949256338E-2"/>
          <c:w val="0.66684492563429765"/>
          <c:h val="0.79822506561679785"/>
        </c:manualLayout>
      </c:layout>
      <c:lineChart>
        <c:grouping val="standard"/>
        <c:ser>
          <c:idx val="0"/>
          <c:order val="0"/>
          <c:tx>
            <c:v>delta</c:v>
          </c:tx>
          <c:marker>
            <c:symbol val="none"/>
          </c:marker>
          <c:val>
            <c:numRef>
              <c:f>'Euler EaseOut'!$F$11:$F$50</c:f>
              <c:numCache>
                <c:formatCode>General</c:formatCode>
                <c:ptCount val="40"/>
                <c:pt idx="0">
                  <c:v>83.782891168817429</c:v>
                </c:pt>
                <c:pt idx="1">
                  <c:v>72.112602716953702</c:v>
                </c:pt>
                <c:pt idx="2">
                  <c:v>62.067892359253342</c:v>
                </c:pt>
                <c:pt idx="3">
                  <c:v>53.422330033501247</c:v>
                </c:pt>
                <c:pt idx="4">
                  <c:v>45.981025579046452</c:v>
                </c:pt>
                <c:pt idx="5">
                  <c:v>39.576235480089899</c:v>
                </c:pt>
                <c:pt idx="6">
                  <c:v>34.063581554589746</c:v>
                </c:pt>
                <c:pt idx="7">
                  <c:v>29.31879634964087</c:v>
                </c:pt>
                <c:pt idx="8">
                  <c:v>25.234921877317767</c:v>
                </c:pt>
                <c:pt idx="9">
                  <c:v>21.719898544270592</c:v>
                </c:pt>
                <c:pt idx="10">
                  <c:v>18.694489924196702</c:v>
                </c:pt>
                <c:pt idx="11">
                  <c:v>16.090496592953976</c:v>
                </c:pt>
                <c:pt idx="12">
                  <c:v>13.849218762195704</c:v>
                </c:pt>
                <c:pt idx="13">
                  <c:v>11.920133055877406</c:v>
                </c:pt>
                <c:pt idx="14">
                  <c:v>10.259753601241682</c:v>
                </c:pt>
                <c:pt idx="15">
                  <c:v>8.8306517607444306</c:v>
                </c:pt>
                <c:pt idx="16">
                  <c:v>7.6006124075047126</c:v>
                </c:pt>
                <c:pt idx="17">
                  <c:v>6.5419077248545685</c:v>
                </c:pt>
                <c:pt idx="18">
                  <c:v>5.630672159819027</c:v>
                </c:pt>
                <c:pt idx="19">
                  <c:v>4.8463644405907456</c:v>
                </c:pt>
                <c:pt idx="20">
                  <c:v>4.171304530679218</c:v>
                </c:pt>
                <c:pt idx="21">
                  <c:v>3.5902750816535858</c:v>
                </c:pt>
                <c:pt idx="22">
                  <c:v>3.0901784003393673</c:v>
                </c:pt>
                <c:pt idx="23">
                  <c:v>2.6597411977485188</c:v>
                </c:pt>
                <c:pt idx="24">
                  <c:v>2.2892604641284864</c:v>
                </c:pt>
                <c:pt idx="25">
                  <c:v>1.9703847415899185</c:v>
                </c:pt>
                <c:pt idx="26">
                  <c:v>1.6959258637126693</c:v>
                </c:pt>
                <c:pt idx="27">
                  <c:v>1.4596969183230493</c:v>
                </c:pt>
                <c:pt idx="28">
                  <c:v>1.2563727807637253</c:v>
                </c:pt>
                <c:pt idx="29">
                  <c:v>1.0813700737666685</c:v>
                </c:pt>
                <c:pt idx="30">
                  <c:v>0.93074384795832521</c:v>
                </c:pt>
                <c:pt idx="31">
                  <c:v>0.80109865394628144</c:v>
                </c:pt>
                <c:pt idx="32">
                  <c:v>0.6895120013549414</c:v>
                </c:pt>
                <c:pt idx="33">
                  <c:v>0.59346847940700354</c:v>
                </c:pt>
                <c:pt idx="34">
                  <c:v>0.51080305398245807</c:v>
                </c:pt>
                <c:pt idx="35">
                  <c:v>0.43965226294498122</c:v>
                </c:pt>
                <c:pt idx="36">
                  <c:v>0.3784122095700721</c:v>
                </c:pt>
                <c:pt idx="37">
                  <c:v>0.3257024071535915</c:v>
                </c:pt>
                <c:pt idx="38">
                  <c:v>0.28033465977793814</c:v>
                </c:pt>
                <c:pt idx="39">
                  <c:v>0.24128627773927613</c:v>
                </c:pt>
              </c:numCache>
            </c:numRef>
          </c:val>
        </c:ser>
        <c:marker val="1"/>
        <c:axId val="73435392"/>
        <c:axId val="73441280"/>
      </c:lineChart>
      <c:catAx>
        <c:axId val="73435392"/>
        <c:scaling>
          <c:orientation val="minMax"/>
        </c:scaling>
        <c:axPos val="b"/>
        <c:numFmt formatCode="General" sourceLinked="1"/>
        <c:tickLblPos val="nextTo"/>
        <c:crossAx val="73441280"/>
        <c:crosses val="autoZero"/>
        <c:auto val="1"/>
        <c:lblAlgn val="ctr"/>
        <c:lblOffset val="100"/>
      </c:catAx>
      <c:valAx>
        <c:axId val="73441280"/>
        <c:scaling>
          <c:orientation val="minMax"/>
        </c:scaling>
        <c:axPos val="l"/>
        <c:majorGridlines/>
        <c:numFmt formatCode="General" sourceLinked="1"/>
        <c:tickLblPos val="nextTo"/>
        <c:crossAx val="7343539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/>
              <a:t>EaseOut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9.7057742782152345E-2"/>
          <c:y val="2.8252405949256338E-2"/>
          <c:w val="0.66684492563429676"/>
          <c:h val="0.79822506561679785"/>
        </c:manualLayout>
      </c:layout>
      <c:lineChart>
        <c:grouping val="standard"/>
        <c:ser>
          <c:idx val="0"/>
          <c:order val="0"/>
          <c:tx>
            <c:v>EaseOut</c:v>
          </c:tx>
          <c:marker>
            <c:symbol val="none"/>
          </c:marker>
          <c:val>
            <c:numRef>
              <c:f>EaseOut!$D$11:$D$60</c:f>
              <c:numCache>
                <c:formatCode>General</c:formatCode>
                <c:ptCount val="50"/>
                <c:pt idx="0">
                  <c:v>75</c:v>
                </c:pt>
                <c:pt idx="1">
                  <c:v>140.625</c:v>
                </c:pt>
                <c:pt idx="2">
                  <c:v>198.046875</c:v>
                </c:pt>
                <c:pt idx="3">
                  <c:v>248.291015625</c:v>
                </c:pt>
                <c:pt idx="4">
                  <c:v>292.254638671875</c:v>
                </c:pt>
                <c:pt idx="5">
                  <c:v>330.72280883789062</c:v>
                </c:pt>
                <c:pt idx="6">
                  <c:v>364.3824577331543</c:v>
                </c:pt>
                <c:pt idx="7">
                  <c:v>393.83465051651001</c:v>
                </c:pt>
                <c:pt idx="8">
                  <c:v>419.60531920194626</c:v>
                </c:pt>
                <c:pt idx="9">
                  <c:v>442.15465430170298</c:v>
                </c:pt>
                <c:pt idx="10">
                  <c:v>461.8853225139901</c:v>
                </c:pt>
                <c:pt idx="11">
                  <c:v>479.14965719974134</c:v>
                </c:pt>
                <c:pt idx="12">
                  <c:v>494.25595004977367</c:v>
                </c:pt>
                <c:pt idx="13">
                  <c:v>507.47395629355196</c:v>
                </c:pt>
                <c:pt idx="14">
                  <c:v>519.03971175685797</c:v>
                </c:pt>
                <c:pt idx="15">
                  <c:v>529.15974778725069</c:v>
                </c:pt>
                <c:pt idx="16">
                  <c:v>538.01477931384443</c:v>
                </c:pt>
                <c:pt idx="17">
                  <c:v>545.76293189961393</c:v>
                </c:pt>
                <c:pt idx="18">
                  <c:v>552.54256541216216</c:v>
                </c:pt>
                <c:pt idx="19">
                  <c:v>558.47474473564193</c:v>
                </c:pt>
                <c:pt idx="20">
                  <c:v>563.66540164368666</c:v>
                </c:pt>
                <c:pt idx="21">
                  <c:v>568.2072264382258</c:v>
                </c:pt>
                <c:pt idx="22">
                  <c:v>572.18132313344756</c:v>
                </c:pt>
                <c:pt idx="23">
                  <c:v>575.65865774176655</c:v>
                </c:pt>
                <c:pt idx="24">
                  <c:v>578.70132552404573</c:v>
                </c:pt>
                <c:pt idx="25">
                  <c:v>581.36365983353994</c:v>
                </c:pt>
                <c:pt idx="26">
                  <c:v>583.69320235434748</c:v>
                </c:pt>
                <c:pt idx="27">
                  <c:v>585.73155206005401</c:v>
                </c:pt>
                <c:pt idx="28">
                  <c:v>587.51510805254725</c:v>
                </c:pt>
                <c:pt idx="29">
                  <c:v>589.07571954597881</c:v>
                </c:pt>
                <c:pt idx="30">
                  <c:v>590.44125460273142</c:v>
                </c:pt>
                <c:pt idx="31">
                  <c:v>591.63609777738998</c:v>
                </c:pt>
                <c:pt idx="32">
                  <c:v>592.6815855552162</c:v>
                </c:pt>
                <c:pt idx="33">
                  <c:v>593.59638736081422</c:v>
                </c:pt>
                <c:pt idx="34">
                  <c:v>594.39683894071243</c:v>
                </c:pt>
                <c:pt idx="35">
                  <c:v>595.09723407312333</c:v>
                </c:pt>
                <c:pt idx="36">
                  <c:v>595.71007981398293</c:v>
                </c:pt>
                <c:pt idx="37">
                  <c:v>596.24631983723509</c:v>
                </c:pt>
                <c:pt idx="38">
                  <c:v>596.71552985758069</c:v>
                </c:pt>
                <c:pt idx="39">
                  <c:v>597.12608862538309</c:v>
                </c:pt>
                <c:pt idx="40">
                  <c:v>597.4853275472102</c:v>
                </c:pt>
                <c:pt idx="41">
                  <c:v>597.79966160380889</c:v>
                </c:pt>
                <c:pt idx="42">
                  <c:v>598.07470390333276</c:v>
                </c:pt>
                <c:pt idx="43">
                  <c:v>598.31536591541612</c:v>
                </c:pt>
                <c:pt idx="44">
                  <c:v>598.52594517598914</c:v>
                </c:pt>
                <c:pt idx="45">
                  <c:v>598.71020202899047</c:v>
                </c:pt>
                <c:pt idx="46">
                  <c:v>598.87142677536667</c:v>
                </c:pt>
                <c:pt idx="47">
                  <c:v>599.01249842844584</c:v>
                </c:pt>
                <c:pt idx="48">
                  <c:v>599.13593612489012</c:v>
                </c:pt>
                <c:pt idx="49">
                  <c:v>599.2439441092788</c:v>
                </c:pt>
              </c:numCache>
            </c:numRef>
          </c:val>
        </c:ser>
        <c:marker val="1"/>
        <c:axId val="73580544"/>
        <c:axId val="73582080"/>
      </c:lineChart>
      <c:catAx>
        <c:axId val="73580544"/>
        <c:scaling>
          <c:orientation val="minMax"/>
        </c:scaling>
        <c:axPos val="b"/>
        <c:numFmt formatCode="General" sourceLinked="1"/>
        <c:tickLblPos val="nextTo"/>
        <c:crossAx val="73582080"/>
        <c:crosses val="autoZero"/>
        <c:auto val="1"/>
        <c:lblAlgn val="ctr"/>
        <c:lblOffset val="100"/>
      </c:catAx>
      <c:valAx>
        <c:axId val="73582080"/>
        <c:scaling>
          <c:orientation val="minMax"/>
        </c:scaling>
        <c:axPos val="l"/>
        <c:majorGridlines/>
        <c:numFmt formatCode="General" sourceLinked="1"/>
        <c:tickLblPos val="nextTo"/>
        <c:crossAx val="7358054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 altLang="en-US"/>
              <a:t>EaseOut</a:t>
            </a:r>
            <a:r>
              <a:rPr lang="en-US" altLang="en-US" baseline="0"/>
              <a:t> delta</a:t>
            </a:r>
            <a:endParaRPr lang="en-US" altLang="en-US"/>
          </a:p>
        </c:rich>
      </c:tx>
      <c:layout/>
    </c:title>
    <c:plotArea>
      <c:layout>
        <c:manualLayout>
          <c:layoutTarget val="inner"/>
          <c:xMode val="edge"/>
          <c:yMode val="edge"/>
          <c:x val="9.7057742782152401E-2"/>
          <c:y val="2.8252405949256338E-2"/>
          <c:w val="0.6668449256342972"/>
          <c:h val="0.79822506561679785"/>
        </c:manualLayout>
      </c:layout>
      <c:lineChart>
        <c:grouping val="standard"/>
        <c:ser>
          <c:idx val="0"/>
          <c:order val="0"/>
          <c:tx>
            <c:v>delta</c:v>
          </c:tx>
          <c:marker>
            <c:symbol val="none"/>
          </c:marker>
          <c:val>
            <c:numRef>
              <c:f>EaseOut!$F$11:$F$60</c:f>
              <c:numCache>
                <c:formatCode>General</c:formatCode>
                <c:ptCount val="50"/>
                <c:pt idx="0">
                  <c:v>75</c:v>
                </c:pt>
                <c:pt idx="1">
                  <c:v>65.625</c:v>
                </c:pt>
                <c:pt idx="2">
                  <c:v>57.421875</c:v>
                </c:pt>
                <c:pt idx="3">
                  <c:v>50.244140625</c:v>
                </c:pt>
                <c:pt idx="4">
                  <c:v>43.963623046875</c:v>
                </c:pt>
                <c:pt idx="5">
                  <c:v>38.468170166015625</c:v>
                </c:pt>
                <c:pt idx="6">
                  <c:v>33.659648895263672</c:v>
                </c:pt>
                <c:pt idx="7">
                  <c:v>29.452192783355713</c:v>
                </c:pt>
                <c:pt idx="8">
                  <c:v>25.770668685436249</c:v>
                </c:pt>
                <c:pt idx="9">
                  <c:v>22.549335099756718</c:v>
                </c:pt>
                <c:pt idx="10">
                  <c:v>19.730668212287128</c:v>
                </c:pt>
                <c:pt idx="11">
                  <c:v>17.264334685751237</c:v>
                </c:pt>
                <c:pt idx="12">
                  <c:v>15.106292850032332</c:v>
                </c:pt>
                <c:pt idx="13">
                  <c:v>13.218006243778291</c:v>
                </c:pt>
                <c:pt idx="14">
                  <c:v>11.565755463306004</c:v>
                </c:pt>
                <c:pt idx="15">
                  <c:v>10.120036030392725</c:v>
                </c:pt>
                <c:pt idx="16">
                  <c:v>8.8550315265937343</c:v>
                </c:pt>
                <c:pt idx="17">
                  <c:v>7.7481525857695033</c:v>
                </c:pt>
                <c:pt idx="18">
                  <c:v>6.7796335125482301</c:v>
                </c:pt>
                <c:pt idx="19">
                  <c:v>5.9321793234797724</c:v>
                </c:pt>
                <c:pt idx="20">
                  <c:v>5.1906569080447298</c:v>
                </c:pt>
                <c:pt idx="21">
                  <c:v>4.5418247945391386</c:v>
                </c:pt>
                <c:pt idx="22">
                  <c:v>3.9740966952217605</c:v>
                </c:pt>
                <c:pt idx="23">
                  <c:v>3.4773346083189836</c:v>
                </c:pt>
                <c:pt idx="24">
                  <c:v>3.0426677822791817</c:v>
                </c:pt>
                <c:pt idx="25">
                  <c:v>2.6623343094942129</c:v>
                </c:pt>
                <c:pt idx="26">
                  <c:v>2.3295425208075358</c:v>
                </c:pt>
                <c:pt idx="27">
                  <c:v>2.038349705706537</c:v>
                </c:pt>
                <c:pt idx="28">
                  <c:v>1.783555992493234</c:v>
                </c:pt>
                <c:pt idx="29">
                  <c:v>1.5606114934315656</c:v>
                </c:pt>
                <c:pt idx="30">
                  <c:v>1.3655350567526057</c:v>
                </c:pt>
                <c:pt idx="31">
                  <c:v>1.1948431746585584</c:v>
                </c:pt>
                <c:pt idx="32">
                  <c:v>1.0454877778262244</c:v>
                </c:pt>
                <c:pt idx="33">
                  <c:v>0.91480180559801738</c:v>
                </c:pt>
                <c:pt idx="34">
                  <c:v>0.80045157989820837</c:v>
                </c:pt>
                <c:pt idx="35">
                  <c:v>0.7003951324109039</c:v>
                </c:pt>
                <c:pt idx="36">
                  <c:v>0.61284574085959775</c:v>
                </c:pt>
                <c:pt idx="37">
                  <c:v>0.53624002325216225</c:v>
                </c:pt>
                <c:pt idx="38">
                  <c:v>0.46921002034559933</c:v>
                </c:pt>
                <c:pt idx="39">
                  <c:v>0.41055876780239942</c:v>
                </c:pt>
                <c:pt idx="40">
                  <c:v>0.3592389218271137</c:v>
                </c:pt>
                <c:pt idx="41">
                  <c:v>0.31433405659868185</c:v>
                </c:pt>
                <c:pt idx="42">
                  <c:v>0.27504229952387504</c:v>
                </c:pt>
                <c:pt idx="43">
                  <c:v>0.24066201208336224</c:v>
                </c:pt>
                <c:pt idx="44">
                  <c:v>0.21057926057301302</c:v>
                </c:pt>
                <c:pt idx="45">
                  <c:v>0.18425685300132955</c:v>
                </c:pt>
                <c:pt idx="46">
                  <c:v>0.16122474637620599</c:v>
                </c:pt>
                <c:pt idx="47">
                  <c:v>0.14107165307916603</c:v>
                </c:pt>
                <c:pt idx="48">
                  <c:v>0.12343769644428448</c:v>
                </c:pt>
                <c:pt idx="49">
                  <c:v>0.10800798438867787</c:v>
                </c:pt>
              </c:numCache>
            </c:numRef>
          </c:val>
        </c:ser>
        <c:marker val="1"/>
        <c:axId val="83165568"/>
        <c:axId val="83167488"/>
      </c:lineChart>
      <c:catAx>
        <c:axId val="83165568"/>
        <c:scaling>
          <c:orientation val="minMax"/>
        </c:scaling>
        <c:axPos val="b"/>
        <c:numFmt formatCode="General" sourceLinked="1"/>
        <c:tickLblPos val="nextTo"/>
        <c:crossAx val="83167488"/>
        <c:crosses val="autoZero"/>
        <c:auto val="1"/>
        <c:lblAlgn val="ctr"/>
        <c:lblOffset val="100"/>
      </c:catAx>
      <c:valAx>
        <c:axId val="83167488"/>
        <c:scaling>
          <c:orientation val="minMax"/>
        </c:scaling>
        <c:axPos val="l"/>
        <c:majorGridlines/>
        <c:numFmt formatCode="General" sourceLinked="1"/>
        <c:tickLblPos val="nextTo"/>
        <c:crossAx val="8316556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/>
              <a:t>EaseInOut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9.7057742782152401E-2"/>
          <c:y val="2.8252405949256338E-2"/>
          <c:w val="0.6668449256342972"/>
          <c:h val="0.79822506561679785"/>
        </c:manualLayout>
      </c:layout>
      <c:lineChart>
        <c:grouping val="standard"/>
        <c:ser>
          <c:idx val="0"/>
          <c:order val="0"/>
          <c:tx>
            <c:v>EaseInOut</c:v>
          </c:tx>
          <c:marker>
            <c:symbol val="none"/>
          </c:marker>
          <c:val>
            <c:numRef>
              <c:f>EaseInOut!$H$12:$H$110</c:f>
              <c:numCache>
                <c:formatCode>General</c:formatCode>
                <c:ptCount val="99"/>
                <c:pt idx="0">
                  <c:v>0.24000000000000005</c:v>
                </c:pt>
                <c:pt idx="1">
                  <c:v>0.7200000000000002</c:v>
                </c:pt>
                <c:pt idx="2">
                  <c:v>1.4400000000000004</c:v>
                </c:pt>
                <c:pt idx="3">
                  <c:v>2.4000000000000004</c:v>
                </c:pt>
                <c:pt idx="4">
                  <c:v>3.6000000000000005</c:v>
                </c:pt>
                <c:pt idx="5">
                  <c:v>5.0400000000000009</c:v>
                </c:pt>
                <c:pt idx="6">
                  <c:v>6.7200000000000015</c:v>
                </c:pt>
                <c:pt idx="7">
                  <c:v>8.6400000000000023</c:v>
                </c:pt>
                <c:pt idx="8">
                  <c:v>10.800000000000002</c:v>
                </c:pt>
                <c:pt idx="9">
                  <c:v>13.200000000000003</c:v>
                </c:pt>
                <c:pt idx="10">
                  <c:v>15.840000000000003</c:v>
                </c:pt>
                <c:pt idx="11">
                  <c:v>18.720000000000002</c:v>
                </c:pt>
                <c:pt idx="12">
                  <c:v>21.840000000000003</c:v>
                </c:pt>
                <c:pt idx="13">
                  <c:v>25.200000000000003</c:v>
                </c:pt>
                <c:pt idx="14">
                  <c:v>28.800000000000004</c:v>
                </c:pt>
                <c:pt idx="15">
                  <c:v>32.64</c:v>
                </c:pt>
                <c:pt idx="16">
                  <c:v>36.72</c:v>
                </c:pt>
                <c:pt idx="17">
                  <c:v>41.04</c:v>
                </c:pt>
                <c:pt idx="18">
                  <c:v>45.599999999999994</c:v>
                </c:pt>
                <c:pt idx="19">
                  <c:v>50.399999999999991</c:v>
                </c:pt>
                <c:pt idx="20">
                  <c:v>55.439999999999991</c:v>
                </c:pt>
                <c:pt idx="21">
                  <c:v>60.719999999999992</c:v>
                </c:pt>
                <c:pt idx="22">
                  <c:v>66.239999999999995</c:v>
                </c:pt>
                <c:pt idx="23">
                  <c:v>72</c:v>
                </c:pt>
                <c:pt idx="24">
                  <c:v>78</c:v>
                </c:pt>
                <c:pt idx="25">
                  <c:v>84.24</c:v>
                </c:pt>
                <c:pt idx="26">
                  <c:v>90.72</c:v>
                </c:pt>
                <c:pt idx="27">
                  <c:v>97.44</c:v>
                </c:pt>
                <c:pt idx="28">
                  <c:v>104.39999999999999</c:v>
                </c:pt>
                <c:pt idx="29">
                  <c:v>111.6</c:v>
                </c:pt>
                <c:pt idx="30">
                  <c:v>119.03999999999999</c:v>
                </c:pt>
                <c:pt idx="31">
                  <c:v>126.72</c:v>
                </c:pt>
                <c:pt idx="32">
                  <c:v>134.63999999999999</c:v>
                </c:pt>
                <c:pt idx="33">
                  <c:v>142.79999999999998</c:v>
                </c:pt>
                <c:pt idx="34">
                  <c:v>151.19999999999999</c:v>
                </c:pt>
                <c:pt idx="35">
                  <c:v>159.84</c:v>
                </c:pt>
                <c:pt idx="36">
                  <c:v>168.72</c:v>
                </c:pt>
                <c:pt idx="37">
                  <c:v>177.84</c:v>
                </c:pt>
                <c:pt idx="38">
                  <c:v>187.20000000000002</c:v>
                </c:pt>
                <c:pt idx="39">
                  <c:v>196.8</c:v>
                </c:pt>
                <c:pt idx="40">
                  <c:v>206.64000000000001</c:v>
                </c:pt>
                <c:pt idx="41">
                  <c:v>216.72000000000003</c:v>
                </c:pt>
                <c:pt idx="42">
                  <c:v>227.04000000000002</c:v>
                </c:pt>
                <c:pt idx="43">
                  <c:v>237.60000000000002</c:v>
                </c:pt>
                <c:pt idx="44">
                  <c:v>248.40000000000003</c:v>
                </c:pt>
                <c:pt idx="45">
                  <c:v>259.44000000000005</c:v>
                </c:pt>
                <c:pt idx="46">
                  <c:v>270.72000000000008</c:v>
                </c:pt>
                <c:pt idx="47">
                  <c:v>282.24000000000012</c:v>
                </c:pt>
                <c:pt idx="48">
                  <c:v>294.00000000000011</c:v>
                </c:pt>
                <c:pt idx="49">
                  <c:v>306.00000000000011</c:v>
                </c:pt>
                <c:pt idx="50">
                  <c:v>317.7600000000001</c:v>
                </c:pt>
                <c:pt idx="51">
                  <c:v>329.28000000000009</c:v>
                </c:pt>
                <c:pt idx="52">
                  <c:v>340.56000000000012</c:v>
                </c:pt>
                <c:pt idx="53">
                  <c:v>351.60000000000014</c:v>
                </c:pt>
                <c:pt idx="54">
                  <c:v>362.40000000000015</c:v>
                </c:pt>
                <c:pt idx="55">
                  <c:v>372.96000000000015</c:v>
                </c:pt>
                <c:pt idx="56">
                  <c:v>383.28000000000014</c:v>
                </c:pt>
                <c:pt idx="57">
                  <c:v>393.36000000000013</c:v>
                </c:pt>
                <c:pt idx="58">
                  <c:v>403.20000000000016</c:v>
                </c:pt>
                <c:pt idx="59">
                  <c:v>412.80000000000018</c:v>
                </c:pt>
                <c:pt idx="60">
                  <c:v>422.1600000000002</c:v>
                </c:pt>
                <c:pt idx="61">
                  <c:v>431.2800000000002</c:v>
                </c:pt>
                <c:pt idx="62">
                  <c:v>440.1600000000002</c:v>
                </c:pt>
                <c:pt idx="63">
                  <c:v>448.80000000000018</c:v>
                </c:pt>
                <c:pt idx="64">
                  <c:v>457.20000000000016</c:v>
                </c:pt>
                <c:pt idx="65">
                  <c:v>465.36000000000018</c:v>
                </c:pt>
                <c:pt idx="66">
                  <c:v>473.2800000000002</c:v>
                </c:pt>
                <c:pt idx="67">
                  <c:v>480.96000000000021</c:v>
                </c:pt>
                <c:pt idx="68">
                  <c:v>488.4000000000002</c:v>
                </c:pt>
                <c:pt idx="69">
                  <c:v>495.60000000000019</c:v>
                </c:pt>
                <c:pt idx="70">
                  <c:v>502.56000000000017</c:v>
                </c:pt>
                <c:pt idx="71">
                  <c:v>509.2800000000002</c:v>
                </c:pt>
                <c:pt idx="72">
                  <c:v>515.76000000000022</c:v>
                </c:pt>
                <c:pt idx="73">
                  <c:v>522.00000000000023</c:v>
                </c:pt>
                <c:pt idx="74">
                  <c:v>528.00000000000023</c:v>
                </c:pt>
                <c:pt idx="75">
                  <c:v>533.76000000000022</c:v>
                </c:pt>
                <c:pt idx="76">
                  <c:v>539.2800000000002</c:v>
                </c:pt>
                <c:pt idx="77">
                  <c:v>544.56000000000017</c:v>
                </c:pt>
                <c:pt idx="78">
                  <c:v>549.60000000000014</c:v>
                </c:pt>
                <c:pt idx="79">
                  <c:v>554.40000000000009</c:v>
                </c:pt>
                <c:pt idx="80">
                  <c:v>558.96</c:v>
                </c:pt>
                <c:pt idx="81">
                  <c:v>563.28000000000009</c:v>
                </c:pt>
                <c:pt idx="82">
                  <c:v>567.36000000000013</c:v>
                </c:pt>
                <c:pt idx="83">
                  <c:v>571.20000000000016</c:v>
                </c:pt>
                <c:pt idx="84">
                  <c:v>574.80000000000018</c:v>
                </c:pt>
                <c:pt idx="85">
                  <c:v>578.1600000000002</c:v>
                </c:pt>
                <c:pt idx="86">
                  <c:v>581.2800000000002</c:v>
                </c:pt>
                <c:pt idx="87">
                  <c:v>584.1600000000002</c:v>
                </c:pt>
                <c:pt idx="88">
                  <c:v>586.80000000000018</c:v>
                </c:pt>
                <c:pt idx="89">
                  <c:v>589.20000000000016</c:v>
                </c:pt>
                <c:pt idx="90">
                  <c:v>591.36000000000013</c:v>
                </c:pt>
                <c:pt idx="91">
                  <c:v>593.28000000000009</c:v>
                </c:pt>
                <c:pt idx="92">
                  <c:v>594.96</c:v>
                </c:pt>
                <c:pt idx="93">
                  <c:v>596.40000000000009</c:v>
                </c:pt>
                <c:pt idx="94">
                  <c:v>597.60000000000014</c:v>
                </c:pt>
                <c:pt idx="95">
                  <c:v>598.56000000000017</c:v>
                </c:pt>
                <c:pt idx="96">
                  <c:v>599.2800000000002</c:v>
                </c:pt>
                <c:pt idx="97">
                  <c:v>599.76000000000022</c:v>
                </c:pt>
                <c:pt idx="98">
                  <c:v>600.00000000000023</c:v>
                </c:pt>
              </c:numCache>
            </c:numRef>
          </c:val>
        </c:ser>
        <c:marker val="1"/>
        <c:axId val="78666368"/>
        <c:axId val="80222848"/>
      </c:lineChart>
      <c:catAx>
        <c:axId val="78666368"/>
        <c:scaling>
          <c:orientation val="minMax"/>
        </c:scaling>
        <c:axPos val="b"/>
        <c:numFmt formatCode="General" sourceLinked="1"/>
        <c:tickLblPos val="nextTo"/>
        <c:crossAx val="80222848"/>
        <c:crosses val="autoZero"/>
        <c:auto val="1"/>
        <c:lblAlgn val="ctr"/>
        <c:lblOffset val="100"/>
      </c:catAx>
      <c:valAx>
        <c:axId val="80222848"/>
        <c:scaling>
          <c:orientation val="minMax"/>
        </c:scaling>
        <c:axPos val="l"/>
        <c:majorGridlines/>
        <c:numFmt formatCode="General" sourceLinked="1"/>
        <c:tickLblPos val="nextTo"/>
        <c:crossAx val="7866636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/>
              <a:t>EaseInOut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9.705774278215247E-2"/>
          <c:y val="2.8252405949256338E-2"/>
          <c:w val="0.66684492563429765"/>
          <c:h val="0.79822506561679785"/>
        </c:manualLayout>
      </c:layout>
      <c:lineChart>
        <c:grouping val="standard"/>
        <c:ser>
          <c:idx val="0"/>
          <c:order val="0"/>
          <c:tx>
            <c:v>EaseInOut</c:v>
          </c:tx>
          <c:marker>
            <c:symbol val="none"/>
          </c:marker>
          <c:val>
            <c:numRef>
              <c:f>EaseInOut!$AA$12:$AA$50</c:f>
              <c:numCache>
                <c:formatCode>General</c:formatCode>
                <c:ptCount val="39"/>
                <c:pt idx="0">
                  <c:v>0.96000000000000019</c:v>
                </c:pt>
                <c:pt idx="1">
                  <c:v>2.8800000000000008</c:v>
                </c:pt>
                <c:pt idx="2">
                  <c:v>5.7600000000000016</c:v>
                </c:pt>
                <c:pt idx="3">
                  <c:v>9.6000000000000014</c:v>
                </c:pt>
                <c:pt idx="4">
                  <c:v>14.400000000000002</c:v>
                </c:pt>
                <c:pt idx="5">
                  <c:v>20.160000000000004</c:v>
                </c:pt>
                <c:pt idx="6">
                  <c:v>26.880000000000006</c:v>
                </c:pt>
                <c:pt idx="7">
                  <c:v>34.560000000000009</c:v>
                </c:pt>
                <c:pt idx="8">
                  <c:v>43.20000000000001</c:v>
                </c:pt>
                <c:pt idx="9">
                  <c:v>52.800000000000011</c:v>
                </c:pt>
                <c:pt idx="10">
                  <c:v>63.360000000000014</c:v>
                </c:pt>
                <c:pt idx="11">
                  <c:v>74.88000000000001</c:v>
                </c:pt>
                <c:pt idx="12">
                  <c:v>87.360000000000014</c:v>
                </c:pt>
                <c:pt idx="13">
                  <c:v>100.80000000000001</c:v>
                </c:pt>
                <c:pt idx="14">
                  <c:v>115.20000000000002</c:v>
                </c:pt>
                <c:pt idx="15">
                  <c:v>130.56</c:v>
                </c:pt>
                <c:pt idx="16">
                  <c:v>146.88</c:v>
                </c:pt>
                <c:pt idx="17">
                  <c:v>164.16</c:v>
                </c:pt>
                <c:pt idx="18">
                  <c:v>182.39999999999998</c:v>
                </c:pt>
                <c:pt idx="19">
                  <c:v>201.59999999999997</c:v>
                </c:pt>
                <c:pt idx="20">
                  <c:v>221.75999999999996</c:v>
                </c:pt>
                <c:pt idx="21">
                  <c:v>242.87999999999997</c:v>
                </c:pt>
                <c:pt idx="22">
                  <c:v>264.95999999999998</c:v>
                </c:pt>
                <c:pt idx="23">
                  <c:v>288</c:v>
                </c:pt>
                <c:pt idx="24">
                  <c:v>312</c:v>
                </c:pt>
                <c:pt idx="25">
                  <c:v>335.03999999999996</c:v>
                </c:pt>
                <c:pt idx="26">
                  <c:v>357.11999999999995</c:v>
                </c:pt>
                <c:pt idx="27">
                  <c:v>378.23999999999995</c:v>
                </c:pt>
                <c:pt idx="28">
                  <c:v>398.4</c:v>
                </c:pt>
                <c:pt idx="29">
                  <c:v>417.59999999999997</c:v>
                </c:pt>
                <c:pt idx="30">
                  <c:v>435.84</c:v>
                </c:pt>
                <c:pt idx="31">
                  <c:v>453.11999999999995</c:v>
                </c:pt>
                <c:pt idx="32">
                  <c:v>469.43999999999994</c:v>
                </c:pt>
                <c:pt idx="33">
                  <c:v>484.79999999999995</c:v>
                </c:pt>
                <c:pt idx="34">
                  <c:v>499.19999999999993</c:v>
                </c:pt>
                <c:pt idx="35">
                  <c:v>512.63999999999987</c:v>
                </c:pt>
                <c:pt idx="36">
                  <c:v>525.11999999999989</c:v>
                </c:pt>
                <c:pt idx="37">
                  <c:v>536.63999999999987</c:v>
                </c:pt>
                <c:pt idx="38">
                  <c:v>547.19999999999982</c:v>
                </c:pt>
              </c:numCache>
            </c:numRef>
          </c:val>
        </c:ser>
        <c:marker val="1"/>
        <c:axId val="80736256"/>
        <c:axId val="80738560"/>
      </c:lineChart>
      <c:catAx>
        <c:axId val="80736256"/>
        <c:scaling>
          <c:orientation val="minMax"/>
        </c:scaling>
        <c:axPos val="b"/>
        <c:numFmt formatCode="General" sourceLinked="1"/>
        <c:tickLblPos val="nextTo"/>
        <c:crossAx val="80738560"/>
        <c:crosses val="autoZero"/>
        <c:auto val="1"/>
        <c:lblAlgn val="ctr"/>
        <c:lblOffset val="100"/>
      </c:catAx>
      <c:valAx>
        <c:axId val="80738560"/>
        <c:scaling>
          <c:orientation val="minMax"/>
        </c:scaling>
        <c:axPos val="l"/>
        <c:majorGridlines/>
        <c:numFmt formatCode="General" sourceLinked="1"/>
        <c:tickLblPos val="nextTo"/>
        <c:crossAx val="8073625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/>
              <a:t>EaseInOut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9.705774278215247E-2"/>
          <c:y val="2.8252405949256338E-2"/>
          <c:w val="0.66684492563429765"/>
          <c:h val="0.79822506561679785"/>
        </c:manualLayout>
      </c:layout>
      <c:lineChart>
        <c:grouping val="standard"/>
        <c:ser>
          <c:idx val="0"/>
          <c:order val="0"/>
          <c:tx>
            <c:v>delta</c:v>
          </c:tx>
          <c:marker>
            <c:symbol val="none"/>
          </c:marker>
          <c:val>
            <c:numRef>
              <c:f>EaseInOut!$J$12:$J$110</c:f>
              <c:numCache>
                <c:formatCode>General</c:formatCode>
                <c:ptCount val="99"/>
                <c:pt idx="0">
                  <c:v>0.24000000000000005</c:v>
                </c:pt>
                <c:pt idx="1">
                  <c:v>0.48000000000000015</c:v>
                </c:pt>
                <c:pt idx="2">
                  <c:v>0.7200000000000002</c:v>
                </c:pt>
                <c:pt idx="3">
                  <c:v>0.96</c:v>
                </c:pt>
                <c:pt idx="4">
                  <c:v>1.2000000000000002</c:v>
                </c:pt>
                <c:pt idx="5">
                  <c:v>1.4400000000000004</c:v>
                </c:pt>
                <c:pt idx="6">
                  <c:v>1.6800000000000006</c:v>
                </c:pt>
                <c:pt idx="7">
                  <c:v>1.9200000000000008</c:v>
                </c:pt>
                <c:pt idx="8">
                  <c:v>2.16</c:v>
                </c:pt>
                <c:pt idx="9">
                  <c:v>2.4000000000000004</c:v>
                </c:pt>
                <c:pt idx="10">
                  <c:v>2.6400000000000006</c:v>
                </c:pt>
                <c:pt idx="11">
                  <c:v>2.879999999999999</c:v>
                </c:pt>
                <c:pt idx="12">
                  <c:v>3.120000000000001</c:v>
                </c:pt>
                <c:pt idx="13">
                  <c:v>3.3599999999999994</c:v>
                </c:pt>
                <c:pt idx="14">
                  <c:v>3.6000000000000014</c:v>
                </c:pt>
                <c:pt idx="15">
                  <c:v>3.8399999999999963</c:v>
                </c:pt>
                <c:pt idx="16">
                  <c:v>4.0799999999999983</c:v>
                </c:pt>
                <c:pt idx="17">
                  <c:v>4.32</c:v>
                </c:pt>
                <c:pt idx="18">
                  <c:v>4.5599999999999952</c:v>
                </c:pt>
                <c:pt idx="19">
                  <c:v>4.7999999999999972</c:v>
                </c:pt>
                <c:pt idx="20">
                  <c:v>5.0399999999999991</c:v>
                </c:pt>
                <c:pt idx="21">
                  <c:v>5.2800000000000011</c:v>
                </c:pt>
                <c:pt idx="22">
                  <c:v>5.5200000000000031</c:v>
                </c:pt>
                <c:pt idx="23">
                  <c:v>5.7600000000000051</c:v>
                </c:pt>
                <c:pt idx="24">
                  <c:v>6</c:v>
                </c:pt>
                <c:pt idx="25">
                  <c:v>6.2399999999999949</c:v>
                </c:pt>
                <c:pt idx="26">
                  <c:v>6.480000000000004</c:v>
                </c:pt>
                <c:pt idx="27">
                  <c:v>6.7199999999999989</c:v>
                </c:pt>
                <c:pt idx="28">
                  <c:v>6.9599999999999937</c:v>
                </c:pt>
                <c:pt idx="29">
                  <c:v>7.2000000000000028</c:v>
                </c:pt>
                <c:pt idx="30">
                  <c:v>7.4399999999999977</c:v>
                </c:pt>
                <c:pt idx="31">
                  <c:v>7.6800000000000068</c:v>
                </c:pt>
                <c:pt idx="32">
                  <c:v>7.9199999999999875</c:v>
                </c:pt>
                <c:pt idx="33">
                  <c:v>8.1599999999999966</c:v>
                </c:pt>
                <c:pt idx="34">
                  <c:v>8.4000000000000057</c:v>
                </c:pt>
                <c:pt idx="35">
                  <c:v>8.6400000000000148</c:v>
                </c:pt>
                <c:pt idx="36">
                  <c:v>8.8799999999999955</c:v>
                </c:pt>
                <c:pt idx="37">
                  <c:v>9.1200000000000045</c:v>
                </c:pt>
                <c:pt idx="38">
                  <c:v>9.3600000000000136</c:v>
                </c:pt>
                <c:pt idx="39">
                  <c:v>9.5999999999999943</c:v>
                </c:pt>
                <c:pt idx="40">
                  <c:v>9.8400000000000034</c:v>
                </c:pt>
                <c:pt idx="41">
                  <c:v>10.080000000000013</c:v>
                </c:pt>
                <c:pt idx="42">
                  <c:v>10.319999999999993</c:v>
                </c:pt>
                <c:pt idx="43">
                  <c:v>10.560000000000002</c:v>
                </c:pt>
                <c:pt idx="44">
                  <c:v>10.800000000000011</c:v>
                </c:pt>
                <c:pt idx="45">
                  <c:v>11.04000000000002</c:v>
                </c:pt>
                <c:pt idx="46">
                  <c:v>11.28000000000003</c:v>
                </c:pt>
                <c:pt idx="47">
                  <c:v>11.520000000000039</c:v>
                </c:pt>
                <c:pt idx="48">
                  <c:v>11.759999999999991</c:v>
                </c:pt>
                <c:pt idx="49">
                  <c:v>12</c:v>
                </c:pt>
                <c:pt idx="50">
                  <c:v>11.759999999999991</c:v>
                </c:pt>
                <c:pt idx="51">
                  <c:v>11.519999999999982</c:v>
                </c:pt>
                <c:pt idx="52">
                  <c:v>11.28000000000003</c:v>
                </c:pt>
                <c:pt idx="53">
                  <c:v>11.04000000000002</c:v>
                </c:pt>
                <c:pt idx="54">
                  <c:v>10.800000000000011</c:v>
                </c:pt>
                <c:pt idx="55">
                  <c:v>10.560000000000002</c:v>
                </c:pt>
                <c:pt idx="56">
                  <c:v>10.319999999999993</c:v>
                </c:pt>
                <c:pt idx="57">
                  <c:v>10.079999999999984</c:v>
                </c:pt>
                <c:pt idx="58">
                  <c:v>9.8400000000000318</c:v>
                </c:pt>
                <c:pt idx="59">
                  <c:v>9.6000000000000227</c:v>
                </c:pt>
                <c:pt idx="60">
                  <c:v>9.3600000000000136</c:v>
                </c:pt>
                <c:pt idx="61">
                  <c:v>9.1200000000000045</c:v>
                </c:pt>
                <c:pt idx="62">
                  <c:v>8.8799999999999955</c:v>
                </c:pt>
                <c:pt idx="63">
                  <c:v>8.6399999999999864</c:v>
                </c:pt>
                <c:pt idx="64">
                  <c:v>8.3999999999999773</c:v>
                </c:pt>
                <c:pt idx="65">
                  <c:v>8.160000000000025</c:v>
                </c:pt>
                <c:pt idx="66">
                  <c:v>7.9200000000000159</c:v>
                </c:pt>
                <c:pt idx="67">
                  <c:v>7.6800000000000068</c:v>
                </c:pt>
                <c:pt idx="68">
                  <c:v>7.4399999999999977</c:v>
                </c:pt>
                <c:pt idx="69">
                  <c:v>7.1999999999999886</c:v>
                </c:pt>
                <c:pt idx="70">
                  <c:v>6.9599999999999795</c:v>
                </c:pt>
                <c:pt idx="71">
                  <c:v>6.7200000000000273</c:v>
                </c:pt>
                <c:pt idx="72">
                  <c:v>6.4800000000000182</c:v>
                </c:pt>
                <c:pt idx="73">
                  <c:v>6.2400000000000091</c:v>
                </c:pt>
                <c:pt idx="74">
                  <c:v>6</c:v>
                </c:pt>
                <c:pt idx="75">
                  <c:v>5.7599999999999909</c:v>
                </c:pt>
                <c:pt idx="76">
                  <c:v>5.5199999999999818</c:v>
                </c:pt>
                <c:pt idx="77">
                  <c:v>5.2799999999999727</c:v>
                </c:pt>
                <c:pt idx="78">
                  <c:v>5.0399999999999636</c:v>
                </c:pt>
                <c:pt idx="79">
                  <c:v>4.7999999999999545</c:v>
                </c:pt>
                <c:pt idx="80">
                  <c:v>4.5599999999999454</c:v>
                </c:pt>
                <c:pt idx="81">
                  <c:v>4.32000000000005</c:v>
                </c:pt>
                <c:pt idx="82">
                  <c:v>4.0800000000000409</c:v>
                </c:pt>
                <c:pt idx="83">
                  <c:v>3.8400000000000318</c:v>
                </c:pt>
                <c:pt idx="84">
                  <c:v>3.6000000000000227</c:v>
                </c:pt>
                <c:pt idx="85">
                  <c:v>3.3600000000000136</c:v>
                </c:pt>
                <c:pt idx="86">
                  <c:v>3.1200000000000045</c:v>
                </c:pt>
                <c:pt idx="87">
                  <c:v>2.8799999999999955</c:v>
                </c:pt>
                <c:pt idx="88">
                  <c:v>2.6399999999999864</c:v>
                </c:pt>
                <c:pt idx="89">
                  <c:v>2.3999999999999773</c:v>
                </c:pt>
                <c:pt idx="90">
                  <c:v>2.1599999999999682</c:v>
                </c:pt>
                <c:pt idx="91">
                  <c:v>1.9199999999999591</c:v>
                </c:pt>
                <c:pt idx="92">
                  <c:v>1.67999999999995</c:v>
                </c:pt>
                <c:pt idx="93">
                  <c:v>1.4400000000000546</c:v>
                </c:pt>
                <c:pt idx="94">
                  <c:v>1.2000000000000455</c:v>
                </c:pt>
                <c:pt idx="95">
                  <c:v>0.96000000000003638</c:v>
                </c:pt>
                <c:pt idx="96">
                  <c:v>0.72000000000002728</c:v>
                </c:pt>
                <c:pt idx="97">
                  <c:v>0.48000000000001819</c:v>
                </c:pt>
                <c:pt idx="98">
                  <c:v>0.24000000000000909</c:v>
                </c:pt>
              </c:numCache>
            </c:numRef>
          </c:val>
        </c:ser>
        <c:marker val="1"/>
        <c:axId val="59577088"/>
        <c:axId val="73448832"/>
      </c:lineChart>
      <c:catAx>
        <c:axId val="59577088"/>
        <c:scaling>
          <c:orientation val="minMax"/>
        </c:scaling>
        <c:axPos val="b"/>
        <c:numFmt formatCode="General" sourceLinked="1"/>
        <c:tickLblPos val="nextTo"/>
        <c:crossAx val="73448832"/>
        <c:crosses val="autoZero"/>
        <c:auto val="1"/>
        <c:lblAlgn val="ctr"/>
        <c:lblOffset val="100"/>
      </c:catAx>
      <c:valAx>
        <c:axId val="73448832"/>
        <c:scaling>
          <c:orientation val="minMax"/>
        </c:scaling>
        <c:axPos val="l"/>
        <c:majorGridlines/>
        <c:numFmt formatCode="General" sourceLinked="1"/>
        <c:tickLblPos val="nextTo"/>
        <c:crossAx val="5957708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/>
              <a:t>EaseInOut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9.705774278215254E-2"/>
          <c:y val="2.8252405949256338E-2"/>
          <c:w val="0.66684492563429798"/>
          <c:h val="0.79822506561679785"/>
        </c:manualLayout>
      </c:layout>
      <c:lineChart>
        <c:grouping val="standard"/>
        <c:ser>
          <c:idx val="0"/>
          <c:order val="0"/>
          <c:tx>
            <c:v>delta</c:v>
          </c:tx>
          <c:marker>
            <c:symbol val="none"/>
          </c:marker>
          <c:val>
            <c:numRef>
              <c:f>EaseInOut!$AC$12:$AC$60</c:f>
              <c:numCache>
                <c:formatCode>General</c:formatCode>
                <c:ptCount val="49"/>
                <c:pt idx="0">
                  <c:v>0.96000000000000019</c:v>
                </c:pt>
                <c:pt idx="1">
                  <c:v>1.9200000000000006</c:v>
                </c:pt>
                <c:pt idx="2">
                  <c:v>2.8800000000000008</c:v>
                </c:pt>
                <c:pt idx="3">
                  <c:v>3.84</c:v>
                </c:pt>
                <c:pt idx="4">
                  <c:v>4.8000000000000007</c:v>
                </c:pt>
                <c:pt idx="5">
                  <c:v>5.7600000000000016</c:v>
                </c:pt>
                <c:pt idx="6">
                  <c:v>6.7200000000000024</c:v>
                </c:pt>
                <c:pt idx="7">
                  <c:v>7.6800000000000033</c:v>
                </c:pt>
                <c:pt idx="8">
                  <c:v>8.64</c:v>
                </c:pt>
                <c:pt idx="9">
                  <c:v>9.6000000000000014</c:v>
                </c:pt>
                <c:pt idx="10">
                  <c:v>10.560000000000002</c:v>
                </c:pt>
                <c:pt idx="11">
                  <c:v>11.519999999999996</c:v>
                </c:pt>
                <c:pt idx="12">
                  <c:v>12.480000000000004</c:v>
                </c:pt>
                <c:pt idx="13">
                  <c:v>13.439999999999998</c:v>
                </c:pt>
                <c:pt idx="14">
                  <c:v>14.400000000000006</c:v>
                </c:pt>
                <c:pt idx="15">
                  <c:v>15.359999999999985</c:v>
                </c:pt>
                <c:pt idx="16">
                  <c:v>16.319999999999993</c:v>
                </c:pt>
                <c:pt idx="17">
                  <c:v>17.28</c:v>
                </c:pt>
                <c:pt idx="18">
                  <c:v>18.239999999999981</c:v>
                </c:pt>
                <c:pt idx="19">
                  <c:v>19.199999999999989</c:v>
                </c:pt>
                <c:pt idx="20">
                  <c:v>20.159999999999997</c:v>
                </c:pt>
                <c:pt idx="21">
                  <c:v>21.120000000000005</c:v>
                </c:pt>
                <c:pt idx="22">
                  <c:v>22.080000000000013</c:v>
                </c:pt>
                <c:pt idx="23">
                  <c:v>23.04000000000002</c:v>
                </c:pt>
                <c:pt idx="24">
                  <c:v>24</c:v>
                </c:pt>
                <c:pt idx="25">
                  <c:v>23.039999999999964</c:v>
                </c:pt>
                <c:pt idx="26">
                  <c:v>22.079999999999984</c:v>
                </c:pt>
                <c:pt idx="27">
                  <c:v>21.120000000000005</c:v>
                </c:pt>
                <c:pt idx="28">
                  <c:v>20.160000000000025</c:v>
                </c:pt>
                <c:pt idx="29">
                  <c:v>19.199999999999989</c:v>
                </c:pt>
                <c:pt idx="30">
                  <c:v>18.240000000000009</c:v>
                </c:pt>
                <c:pt idx="31">
                  <c:v>17.279999999999973</c:v>
                </c:pt>
                <c:pt idx="32">
                  <c:v>16.319999999999993</c:v>
                </c:pt>
                <c:pt idx="33">
                  <c:v>15.360000000000014</c:v>
                </c:pt>
                <c:pt idx="34">
                  <c:v>14.399999999999977</c:v>
                </c:pt>
                <c:pt idx="35">
                  <c:v>13.439999999999941</c:v>
                </c:pt>
                <c:pt idx="36">
                  <c:v>12.480000000000018</c:v>
                </c:pt>
                <c:pt idx="37">
                  <c:v>11.519999999999982</c:v>
                </c:pt>
                <c:pt idx="38">
                  <c:v>10.559999999999945</c:v>
                </c:pt>
                <c:pt idx="39">
                  <c:v>9.6000000000000227</c:v>
                </c:pt>
                <c:pt idx="40">
                  <c:v>8.6399999999999864</c:v>
                </c:pt>
                <c:pt idx="41">
                  <c:v>7.67999999999995</c:v>
                </c:pt>
                <c:pt idx="42">
                  <c:v>6.7200000000000273</c:v>
                </c:pt>
                <c:pt idx="43">
                  <c:v>5.7599999999999909</c:v>
                </c:pt>
                <c:pt idx="44">
                  <c:v>4.7999999999999545</c:v>
                </c:pt>
                <c:pt idx="45">
                  <c:v>3.8400000000000318</c:v>
                </c:pt>
                <c:pt idx="46">
                  <c:v>2.8799999999999955</c:v>
                </c:pt>
                <c:pt idx="47">
                  <c:v>1.9199999999999591</c:v>
                </c:pt>
                <c:pt idx="48">
                  <c:v>0.96000000000003638</c:v>
                </c:pt>
              </c:numCache>
            </c:numRef>
          </c:val>
        </c:ser>
        <c:marker val="1"/>
        <c:axId val="80462592"/>
        <c:axId val="80508416"/>
      </c:lineChart>
      <c:catAx>
        <c:axId val="80462592"/>
        <c:scaling>
          <c:orientation val="minMax"/>
        </c:scaling>
        <c:axPos val="b"/>
        <c:numFmt formatCode="General" sourceLinked="1"/>
        <c:tickLblPos val="nextTo"/>
        <c:crossAx val="80508416"/>
        <c:crosses val="autoZero"/>
        <c:auto val="1"/>
        <c:lblAlgn val="ctr"/>
        <c:lblOffset val="100"/>
      </c:catAx>
      <c:valAx>
        <c:axId val="80508416"/>
        <c:scaling>
          <c:orientation val="minMax"/>
        </c:scaling>
        <c:axPos val="l"/>
        <c:majorGridlines/>
        <c:numFmt formatCode="General" sourceLinked="1"/>
        <c:tickLblPos val="nextTo"/>
        <c:crossAx val="8046259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657786</xdr:colOff>
      <xdr:row>10</xdr:row>
      <xdr:rowOff>60511</xdr:rowOff>
    </xdr:from>
    <xdr:to>
      <xdr:col>13</xdr:col>
      <xdr:colOff>657786</xdr:colOff>
      <xdr:row>24</xdr:row>
      <xdr:rowOff>193862</xdr:rowOff>
    </xdr:to>
    <xdr:graphicFrame macro="">
      <xdr:nvGraphicFramePr>
        <xdr:cNvPr id="4" name="차트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642097</xdr:colOff>
      <xdr:row>10</xdr:row>
      <xdr:rowOff>39782</xdr:rowOff>
    </xdr:from>
    <xdr:to>
      <xdr:col>27</xdr:col>
      <xdr:colOff>642097</xdr:colOff>
      <xdr:row>24</xdr:row>
      <xdr:rowOff>173132</xdr:rowOff>
    </xdr:to>
    <xdr:graphicFrame macro="">
      <xdr:nvGraphicFramePr>
        <xdr:cNvPr id="5" name="차트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30</xdr:row>
      <xdr:rowOff>38100</xdr:rowOff>
    </xdr:from>
    <xdr:to>
      <xdr:col>14</xdr:col>
      <xdr:colOff>0</xdr:colOff>
      <xdr:row>44</xdr:row>
      <xdr:rowOff>171450</xdr:rowOff>
    </xdr:to>
    <xdr:graphicFrame macro="">
      <xdr:nvGraphicFramePr>
        <xdr:cNvPr id="6" name="차트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637054</xdr:colOff>
      <xdr:row>9</xdr:row>
      <xdr:rowOff>205067</xdr:rowOff>
    </xdr:from>
    <xdr:to>
      <xdr:col>13</xdr:col>
      <xdr:colOff>637054</xdr:colOff>
      <xdr:row>24</xdr:row>
      <xdr:rowOff>128868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651622</xdr:colOff>
      <xdr:row>28</xdr:row>
      <xdr:rowOff>193861</xdr:rowOff>
    </xdr:from>
    <xdr:to>
      <xdr:col>13</xdr:col>
      <xdr:colOff>651622</xdr:colOff>
      <xdr:row>43</xdr:row>
      <xdr:rowOff>117661</xdr:rowOff>
    </xdr:to>
    <xdr:graphicFrame macro="">
      <xdr:nvGraphicFramePr>
        <xdr:cNvPr id="4" name="차트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417979</xdr:colOff>
      <xdr:row>11</xdr:row>
      <xdr:rowOff>33617</xdr:rowOff>
    </xdr:from>
    <xdr:to>
      <xdr:col>17</xdr:col>
      <xdr:colOff>417979</xdr:colOff>
      <xdr:row>25</xdr:row>
      <xdr:rowOff>166968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11766</xdr:colOff>
      <xdr:row>11</xdr:row>
      <xdr:rowOff>0</xdr:rowOff>
    </xdr:from>
    <xdr:to>
      <xdr:col>37</xdr:col>
      <xdr:colOff>11767</xdr:colOff>
      <xdr:row>25</xdr:row>
      <xdr:rowOff>136712</xdr:rowOff>
    </xdr:to>
    <xdr:graphicFrame macro="">
      <xdr:nvGraphicFramePr>
        <xdr:cNvPr id="5" name="차트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407894</xdr:colOff>
      <xdr:row>29</xdr:row>
      <xdr:rowOff>9525</xdr:rowOff>
    </xdr:from>
    <xdr:to>
      <xdr:col>17</xdr:col>
      <xdr:colOff>407894</xdr:colOff>
      <xdr:row>43</xdr:row>
      <xdr:rowOff>142875</xdr:rowOff>
    </xdr:to>
    <xdr:graphicFrame macro="">
      <xdr:nvGraphicFramePr>
        <xdr:cNvPr id="6" name="차트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0</xdr:colOff>
      <xdr:row>31</xdr:row>
      <xdr:rowOff>0</xdr:rowOff>
    </xdr:from>
    <xdr:to>
      <xdr:col>37</xdr:col>
      <xdr:colOff>1</xdr:colOff>
      <xdr:row>45</xdr:row>
      <xdr:rowOff>136713</xdr:rowOff>
    </xdr:to>
    <xdr:graphicFrame macro="">
      <xdr:nvGraphicFramePr>
        <xdr:cNvPr id="7" name="차트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53"/>
  <sheetViews>
    <sheetView zoomScaleNormal="100" workbookViewId="0">
      <selection activeCell="K3" sqref="K3"/>
    </sheetView>
  </sheetViews>
  <sheetFormatPr defaultRowHeight="16.5"/>
  <sheetData>
    <row r="1" spans="2:20">
      <c r="B1" t="s">
        <v>8</v>
      </c>
      <c r="G1" t="s">
        <v>7</v>
      </c>
      <c r="H1" t="s">
        <v>6</v>
      </c>
    </row>
    <row r="2" spans="2:20">
      <c r="G2" t="s">
        <v>9</v>
      </c>
      <c r="H2" t="s">
        <v>10</v>
      </c>
    </row>
    <row r="3" spans="2:20">
      <c r="G3" t="s">
        <v>11</v>
      </c>
      <c r="H3" t="s">
        <v>12</v>
      </c>
    </row>
    <row r="7" spans="2:20">
      <c r="B7">
        <v>600</v>
      </c>
      <c r="D7" t="s">
        <v>3</v>
      </c>
      <c r="R7">
        <v>600</v>
      </c>
      <c r="T7" t="s">
        <v>3</v>
      </c>
    </row>
    <row r="8" spans="2:20">
      <c r="B8">
        <v>0</v>
      </c>
      <c r="D8" t="s">
        <v>4</v>
      </c>
      <c r="R8">
        <v>0</v>
      </c>
      <c r="T8" t="s">
        <v>4</v>
      </c>
    </row>
    <row r="9" spans="2:20">
      <c r="B9">
        <v>0.15</v>
      </c>
      <c r="D9" t="s">
        <v>2</v>
      </c>
      <c r="F9" t="s">
        <v>11</v>
      </c>
      <c r="R9">
        <v>0.1</v>
      </c>
      <c r="T9" t="s">
        <v>2</v>
      </c>
    </row>
    <row r="11" spans="2:20">
      <c r="B11">
        <v>1</v>
      </c>
      <c r="D11">
        <f>EXP(-(B11*(B$9)))</f>
        <v>0.86070797642505781</v>
      </c>
      <c r="F11">
        <f>(B$7*D11/D$53)</f>
        <v>83.782891168817429</v>
      </c>
      <c r="R11">
        <v>1</v>
      </c>
      <c r="T11">
        <f>EXP((R11*R$9))</f>
        <v>1.1051709180756477</v>
      </c>
    </row>
    <row r="12" spans="2:20">
      <c r="B12">
        <v>2</v>
      </c>
      <c r="D12">
        <f>EXP(-(B12*(B$9)))</f>
        <v>0.74081822068171788</v>
      </c>
      <c r="F12">
        <f>(B$7*D12/D$53)</f>
        <v>72.112602716953702</v>
      </c>
      <c r="R12">
        <v>2</v>
      </c>
      <c r="T12">
        <f>EXP((R12*R$9))</f>
        <v>1.2214027581601699</v>
      </c>
    </row>
    <row r="13" spans="2:20">
      <c r="B13">
        <v>3</v>
      </c>
      <c r="D13">
        <f>EXP(-(B13*(B$9)))</f>
        <v>0.63762815162177333</v>
      </c>
      <c r="F13">
        <f>(B$7*D13/D$53)</f>
        <v>62.067892359253342</v>
      </c>
      <c r="R13">
        <v>3</v>
      </c>
      <c r="T13">
        <f>EXP((R13*R$9))</f>
        <v>1.3498588075760032</v>
      </c>
    </row>
    <row r="14" spans="2:20">
      <c r="B14">
        <v>4</v>
      </c>
      <c r="D14">
        <f>EXP(-(B14*(B$9)))</f>
        <v>0.54881163609402639</v>
      </c>
      <c r="F14">
        <f>(B$7*D14/D$53)</f>
        <v>53.422330033501247</v>
      </c>
      <c r="R14">
        <v>4</v>
      </c>
      <c r="T14">
        <f>EXP((R14*R$9))</f>
        <v>1.4918246976412703</v>
      </c>
    </row>
    <row r="15" spans="2:20">
      <c r="B15">
        <v>5</v>
      </c>
      <c r="D15">
        <f>EXP(-(B15*(B$9)))</f>
        <v>0.47236655274101469</v>
      </c>
      <c r="F15">
        <f>(B$7*D15/D$53)</f>
        <v>45.981025579046452</v>
      </c>
      <c r="R15">
        <v>5</v>
      </c>
      <c r="T15">
        <f>EXP((R15*R$9))</f>
        <v>1.6487212707001282</v>
      </c>
    </row>
    <row r="16" spans="2:20">
      <c r="B16">
        <v>6</v>
      </c>
      <c r="D16">
        <f>EXP(-(B16*(B$9)))</f>
        <v>0.40656965974059917</v>
      </c>
      <c r="F16">
        <f>(B$7*D16/D$53)</f>
        <v>39.576235480089899</v>
      </c>
      <c r="R16">
        <v>6</v>
      </c>
      <c r="T16">
        <f>EXP((R16*R$9))</f>
        <v>1.8221188003905091</v>
      </c>
    </row>
    <row r="17" spans="2:20">
      <c r="B17">
        <v>7</v>
      </c>
      <c r="D17">
        <f>EXP(-(B17*(B$9)))</f>
        <v>0.34993774911115533</v>
      </c>
      <c r="F17">
        <f>(B$7*D17/D$53)</f>
        <v>34.063581554589746</v>
      </c>
      <c r="R17">
        <v>7</v>
      </c>
      <c r="T17">
        <f>EXP((R17*R$9))</f>
        <v>2.0137527074704766</v>
      </c>
    </row>
    <row r="18" spans="2:20">
      <c r="B18">
        <v>8</v>
      </c>
      <c r="D18">
        <f>EXP(-(B18*(B$9)))</f>
        <v>0.30119421191220214</v>
      </c>
      <c r="F18">
        <f>(B$7*D18/D$53)</f>
        <v>29.31879634964087</v>
      </c>
      <c r="R18">
        <v>8</v>
      </c>
      <c r="T18">
        <f>EXP((R18*R$9))</f>
        <v>2.2255409284924679</v>
      </c>
    </row>
    <row r="19" spans="2:20">
      <c r="B19">
        <v>9</v>
      </c>
      <c r="D19">
        <f>EXP(-(B19*(B$9)))</f>
        <v>0.25924026064589156</v>
      </c>
      <c r="F19">
        <f>(B$7*D19/D$53)</f>
        <v>25.234921877317767</v>
      </c>
      <c r="R19">
        <v>9</v>
      </c>
      <c r="T19">
        <f>EXP((R19*R$9))</f>
        <v>2.4596031111569499</v>
      </c>
    </row>
    <row r="20" spans="2:20">
      <c r="B20">
        <v>10</v>
      </c>
      <c r="D20">
        <f>EXP(-(B20*(B$9)))</f>
        <v>0.22313016014842982</v>
      </c>
      <c r="F20">
        <f>(B$7*D20/D$53)</f>
        <v>21.719898544270592</v>
      </c>
      <c r="R20">
        <v>10</v>
      </c>
      <c r="T20">
        <f>EXP((R20*R$9))</f>
        <v>2.7182818284590451</v>
      </c>
    </row>
    <row r="21" spans="2:20">
      <c r="B21">
        <v>11</v>
      </c>
      <c r="D21">
        <f>EXP(-(B21*(B$9)))</f>
        <v>0.19204990862075413</v>
      </c>
      <c r="F21">
        <f>(B$7*D21/D$53)</f>
        <v>18.694489924196702</v>
      </c>
      <c r="R21">
        <v>11</v>
      </c>
      <c r="T21">
        <f>EXP((R21*R$9))</f>
        <v>3.0041660239464334</v>
      </c>
    </row>
    <row r="22" spans="2:20">
      <c r="B22">
        <v>12</v>
      </c>
      <c r="D22">
        <f>EXP(-(B22*(B$9)))</f>
        <v>0.16529888822158656</v>
      </c>
      <c r="F22">
        <f>(B$7*D22/D$53)</f>
        <v>16.090496592953976</v>
      </c>
      <c r="R22">
        <v>12</v>
      </c>
      <c r="T22">
        <f>EXP((R22*R$9))</f>
        <v>3.3201169227365481</v>
      </c>
    </row>
    <row r="23" spans="2:20">
      <c r="B23">
        <v>13</v>
      </c>
      <c r="D23">
        <f>EXP(-(B23*(B$9)))</f>
        <v>0.14227407158651359</v>
      </c>
      <c r="F23">
        <f>(B$7*D23/D$53)</f>
        <v>13.849218762195704</v>
      </c>
      <c r="R23">
        <v>13</v>
      </c>
      <c r="T23">
        <f>EXP((R23*R$9))</f>
        <v>3.6692966676192444</v>
      </c>
    </row>
    <row r="24" spans="2:20">
      <c r="B24">
        <v>14</v>
      </c>
      <c r="D24">
        <f>EXP(-(B24*(B$9)))</f>
        <v>0.12245642825298191</v>
      </c>
      <c r="F24">
        <f>(B$7*D24/D$53)</f>
        <v>11.920133055877406</v>
      </c>
      <c r="R24">
        <v>14</v>
      </c>
      <c r="T24">
        <f>EXP((R24*R$9))</f>
        <v>4.0551999668446754</v>
      </c>
    </row>
    <row r="25" spans="2:20">
      <c r="B25">
        <v>15</v>
      </c>
      <c r="D25">
        <f>EXP(-(B25*(B$9)))</f>
        <v>0.10539922456186433</v>
      </c>
      <c r="F25">
        <f>(B$7*D25/D$53)</f>
        <v>10.259753601241682</v>
      </c>
      <c r="R25">
        <v>15</v>
      </c>
      <c r="T25">
        <f>EXP((R25*R$9))</f>
        <v>4.4816890703380645</v>
      </c>
    </row>
    <row r="26" spans="2:20">
      <c r="B26">
        <v>16</v>
      </c>
      <c r="D26">
        <f>EXP(-(B26*(B$9)))</f>
        <v>9.0717953289412512E-2</v>
      </c>
      <c r="F26">
        <f>(B$7*D26/D$53)</f>
        <v>8.8306517607444306</v>
      </c>
      <c r="R26">
        <v>16</v>
      </c>
      <c r="T26">
        <f>EXP((R26*R$9))</f>
        <v>4.9530324243951149</v>
      </c>
    </row>
    <row r="27" spans="2:20">
      <c r="B27">
        <v>17</v>
      </c>
      <c r="D27">
        <f>EXP(-(B27*(B$9)))</f>
        <v>7.8081666001153169E-2</v>
      </c>
      <c r="F27">
        <f>(B$7*D27/D$53)</f>
        <v>7.6006124075047126</v>
      </c>
      <c r="R27">
        <v>17</v>
      </c>
      <c r="T27">
        <f>EXP((R27*R$9))</f>
        <v>5.4739473917272008</v>
      </c>
    </row>
    <row r="28" spans="2:20">
      <c r="B28">
        <v>18</v>
      </c>
      <c r="D28">
        <f>EXP(-(B28*(B$9)))</f>
        <v>6.7205512739749784E-2</v>
      </c>
      <c r="F28">
        <f>(B$7*D28/D$53)</f>
        <v>6.5419077248545685</v>
      </c>
      <c r="R28">
        <v>18</v>
      </c>
      <c r="T28">
        <f>EXP((R28*R$9))</f>
        <v>6.0496474644129465</v>
      </c>
    </row>
    <row r="29" spans="2:20">
      <c r="B29">
        <v>19</v>
      </c>
      <c r="D29">
        <f>EXP(-(B29*(B$9)))</f>
        <v>5.7844320874838456E-2</v>
      </c>
      <c r="F29">
        <f>(B$7*D29/D$53)</f>
        <v>5.630672159819027</v>
      </c>
      <c r="R29">
        <v>19</v>
      </c>
      <c r="T29">
        <f>EXP((R29*R$9))</f>
        <v>6.6858944422792703</v>
      </c>
    </row>
    <row r="30" spans="2:20">
      <c r="B30">
        <v>20</v>
      </c>
      <c r="D30">
        <f>EXP(-(B30*(B$9)))</f>
        <v>4.9787068367863944E-2</v>
      </c>
      <c r="F30">
        <f>(B$7*D30/D$53)</f>
        <v>4.8463644405907456</v>
      </c>
      <c r="R30">
        <v>20</v>
      </c>
      <c r="T30">
        <f>EXP((R30*R$9))</f>
        <v>7.3890560989306504</v>
      </c>
    </row>
    <row r="31" spans="2:20">
      <c r="B31">
        <v>21</v>
      </c>
      <c r="D31">
        <f>EXP(-(B31*(B$9)))</f>
        <v>4.2852126867040187E-2</v>
      </c>
      <c r="F31">
        <f>(B$7*D31/D$53)</f>
        <v>4.171304530679218</v>
      </c>
      <c r="R31">
        <v>21</v>
      </c>
      <c r="T31">
        <f>EXP((R31*R$9))</f>
        <v>8.1661699125676517</v>
      </c>
    </row>
    <row r="32" spans="2:20">
      <c r="B32">
        <v>22</v>
      </c>
      <c r="D32">
        <f>EXP(-(B32*(B$9)))</f>
        <v>3.6883167401240015E-2</v>
      </c>
      <c r="F32">
        <f>(B$7*D32/D$53)</f>
        <v>3.5902750816535858</v>
      </c>
      <c r="R32">
        <v>22</v>
      </c>
      <c r="T32">
        <f>EXP((R32*R$9))</f>
        <v>9.025013499434122</v>
      </c>
    </row>
    <row r="33" spans="2:20">
      <c r="B33">
        <v>23</v>
      </c>
      <c r="D33">
        <f>EXP(-(B33*(B$9)))</f>
        <v>3.1745636378067953E-2</v>
      </c>
      <c r="F33">
        <f>(B$7*D33/D$53)</f>
        <v>3.0901784003393673</v>
      </c>
      <c r="R33">
        <v>23</v>
      </c>
      <c r="T33">
        <f>EXP((R33*R$9))</f>
        <v>9.9741824548147235</v>
      </c>
    </row>
    <row r="34" spans="2:20">
      <c r="B34">
        <v>24</v>
      </c>
      <c r="D34">
        <f>EXP(-(B34*(B$9)))</f>
        <v>2.7323722447292569E-2</v>
      </c>
      <c r="F34">
        <f>(B$7*D34/D$53)</f>
        <v>2.6597411977485188</v>
      </c>
      <c r="R34">
        <v>24</v>
      </c>
      <c r="T34">
        <f>EXP((R34*R$9))</f>
        <v>11.023176380641605</v>
      </c>
    </row>
    <row r="35" spans="2:20">
      <c r="B35">
        <v>25</v>
      </c>
      <c r="D35">
        <f>EXP(-(B35*(B$9)))</f>
        <v>2.3517745856009107E-2</v>
      </c>
      <c r="F35">
        <f>(B$7*D35/D$53)</f>
        <v>2.2892604641284864</v>
      </c>
      <c r="R35">
        <v>25</v>
      </c>
      <c r="T35">
        <f>EXP((R35*R$9))</f>
        <v>12.182493960703473</v>
      </c>
    </row>
    <row r="36" spans="2:20">
      <c r="B36">
        <v>26</v>
      </c>
      <c r="D36">
        <f>EXP(-(B36*(B$9)))</f>
        <v>2.0241911445804391E-2</v>
      </c>
      <c r="F36">
        <f>(B$7*D36/D$53)</f>
        <v>1.9703847415899185</v>
      </c>
      <c r="R36">
        <v>26</v>
      </c>
      <c r="T36">
        <f>EXP((R36*R$9))</f>
        <v>13.463738035001692</v>
      </c>
    </row>
    <row r="37" spans="2:20">
      <c r="B37">
        <v>27</v>
      </c>
      <c r="D37">
        <f>EXP(-(B37*(B$9)))</f>
        <v>1.7422374639493515E-2</v>
      </c>
      <c r="F37">
        <f>(B$7*D37/D$53)</f>
        <v>1.6959258637126693</v>
      </c>
      <c r="R37">
        <v>27</v>
      </c>
      <c r="T37">
        <f>EXP((R37*R$9))</f>
        <v>14.879731724872837</v>
      </c>
    </row>
    <row r="38" spans="2:20">
      <c r="B38">
        <v>28</v>
      </c>
      <c r="D38">
        <f>EXP(-(B38*(B$9)))</f>
        <v>1.4995576820477703E-2</v>
      </c>
      <c r="F38">
        <f>(B$7*D38/D$53)</f>
        <v>1.4596969183230493</v>
      </c>
      <c r="R38">
        <v>28</v>
      </c>
      <c r="T38">
        <f>EXP((R38*R$9))</f>
        <v>16.444646771097055</v>
      </c>
    </row>
    <row r="39" spans="2:20">
      <c r="B39">
        <v>29</v>
      </c>
      <c r="D39">
        <f>EXP(-(B39*(B$9)))</f>
        <v>1.2906812580479873E-2</v>
      </c>
      <c r="F39">
        <f>(B$7*D39/D$53)</f>
        <v>1.2563727807637253</v>
      </c>
      <c r="R39">
        <v>29</v>
      </c>
      <c r="T39">
        <f>EXP((R39*R$9))</f>
        <v>18.174145369443067</v>
      </c>
    </row>
    <row r="40" spans="2:20">
      <c r="B40">
        <v>30</v>
      </c>
      <c r="D40">
        <f>EXP(-(B40*(B$9)))</f>
        <v>1.1108996538242306E-2</v>
      </c>
      <c r="F40">
        <f>(B$7*D40/D$53)</f>
        <v>1.0813700737666685</v>
      </c>
      <c r="R40">
        <v>30</v>
      </c>
      <c r="T40">
        <f>EXP((R40*R$9))</f>
        <v>20.085536923187668</v>
      </c>
    </row>
    <row r="41" spans="2:20">
      <c r="B41">
        <v>31</v>
      </c>
      <c r="D41">
        <f>EXP(-(B41*(B$9)))</f>
        <v>9.5616019305435132E-3</v>
      </c>
      <c r="F41">
        <f>(B$7*D41/D$53)</f>
        <v>0.93074384795832521</v>
      </c>
      <c r="R41">
        <v>31</v>
      </c>
      <c r="T41">
        <f>EXP((R41*R$9))</f>
        <v>22.197951281441636</v>
      </c>
    </row>
    <row r="42" spans="2:20">
      <c r="B42">
        <v>32</v>
      </c>
      <c r="D42">
        <f>EXP(-(B42*(B$9)))</f>
        <v>8.2297470490200302E-3</v>
      </c>
      <c r="F42">
        <f>(B$7*D42/D$53)</f>
        <v>0.80109865394628144</v>
      </c>
      <c r="R42">
        <v>32</v>
      </c>
      <c r="T42">
        <f>EXP((R42*R$9))</f>
        <v>24.532530197109352</v>
      </c>
    </row>
    <row r="43" spans="2:20">
      <c r="B43">
        <v>33</v>
      </c>
      <c r="D43">
        <f>EXP(-(B43*(B$9)))</f>
        <v>7.0834089290521185E-3</v>
      </c>
      <c r="F43">
        <f>(B$7*D43/D$53)</f>
        <v>0.6895120013549414</v>
      </c>
      <c r="R43">
        <v>33</v>
      </c>
      <c r="T43">
        <f>EXP((R43*R$9))</f>
        <v>27.112638920657893</v>
      </c>
    </row>
    <row r="44" spans="2:20">
      <c r="B44">
        <v>34</v>
      </c>
      <c r="D44">
        <f>EXP(-(B44*(B$9)))</f>
        <v>6.0967465655156379E-3</v>
      </c>
      <c r="F44">
        <f>(B$7*D44/D$53)</f>
        <v>0.59346847940700354</v>
      </c>
      <c r="R44">
        <v>34</v>
      </c>
      <c r="T44">
        <f>EXP((R44*R$9))</f>
        <v>29.964100047397025</v>
      </c>
    </row>
    <row r="45" spans="2:20">
      <c r="B45">
        <v>35</v>
      </c>
      <c r="D45">
        <f>EXP(-(B45*(B$9)))</f>
        <v>5.2475183991813846E-3</v>
      </c>
      <c r="F45">
        <f>(B$7*D45/D$53)</f>
        <v>0.51080305398245807</v>
      </c>
      <c r="R45">
        <v>35</v>
      </c>
      <c r="T45">
        <f>EXP((R45*R$9))</f>
        <v>33.115451958692312</v>
      </c>
    </row>
    <row r="46" spans="2:20">
      <c r="B46">
        <v>36</v>
      </c>
      <c r="D46">
        <f>EXP(-(B46*(B$9)))</f>
        <v>4.5165809426126703E-3</v>
      </c>
      <c r="F46">
        <f>(B$7*D46/D$53)</f>
        <v>0.43965226294498122</v>
      </c>
      <c r="R46">
        <v>36</v>
      </c>
      <c r="T46">
        <f>EXP((R46*R$9))</f>
        <v>36.598234443677988</v>
      </c>
    </row>
    <row r="47" spans="2:20">
      <c r="B47">
        <v>37</v>
      </c>
      <c r="D47">
        <f>EXP(-(B47*(B$9)))</f>
        <v>3.8874572434761303E-3</v>
      </c>
      <c r="F47">
        <f>(B$7*D47/D$53)</f>
        <v>0.3784122095700721</v>
      </c>
      <c r="R47">
        <v>37</v>
      </c>
      <c r="T47">
        <f>EXP((R47*R$9))</f>
        <v>40.447304360067399</v>
      </c>
    </row>
    <row r="48" spans="2:20">
      <c r="B48">
        <v>38</v>
      </c>
      <c r="D48">
        <f>EXP(-(B48*(B$9)))</f>
        <v>3.345965457471272E-3</v>
      </c>
      <c r="F48">
        <f>(B$7*D48/D$53)</f>
        <v>0.3257024071535915</v>
      </c>
      <c r="R48">
        <v>38</v>
      </c>
      <c r="T48">
        <f>EXP((R48*R$9))</f>
        <v>44.701184493300836</v>
      </c>
    </row>
    <row r="49" spans="2:20">
      <c r="B49">
        <v>39</v>
      </c>
      <c r="D49">
        <f>EXP(-(B49*(B$9)))</f>
        <v>2.879899158088243E-3</v>
      </c>
      <c r="F49">
        <f>(B$7*D49/D$53)</f>
        <v>0.28033465977793814</v>
      </c>
      <c r="R49">
        <v>39</v>
      </c>
      <c r="T49">
        <f>EXP((R49*R$9))</f>
        <v>49.402449105530188</v>
      </c>
    </row>
    <row r="50" spans="2:20">
      <c r="B50">
        <v>40</v>
      </c>
      <c r="D50">
        <f>EXP(-(B50*(B$9)))</f>
        <v>2.4787521766663585E-3</v>
      </c>
      <c r="F50">
        <f>(B$7*D50/D$53)</f>
        <v>0.24128627773927613</v>
      </c>
      <c r="R50">
        <v>40</v>
      </c>
      <c r="T50">
        <f>EXP((R50*R$9))</f>
        <v>54.598150033144236</v>
      </c>
    </row>
    <row r="53" spans="2:20">
      <c r="B53" t="s">
        <v>5</v>
      </c>
      <c r="D53">
        <f>SUM(D11:D50)</f>
        <v>6.1638453704643608</v>
      </c>
      <c r="F53">
        <f>SUM(F11:F50)</f>
        <v>600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G60"/>
  <sheetViews>
    <sheetView topLeftCell="A7" zoomScaleNormal="100" workbookViewId="0">
      <selection activeCell="F21" sqref="F21"/>
    </sheetView>
  </sheetViews>
  <sheetFormatPr defaultRowHeight="16.5"/>
  <sheetData>
    <row r="1" spans="2:7">
      <c r="B1" t="s">
        <v>0</v>
      </c>
      <c r="G1" t="s">
        <v>1</v>
      </c>
    </row>
    <row r="7" spans="2:7">
      <c r="B7">
        <v>600</v>
      </c>
      <c r="D7" t="s">
        <v>3</v>
      </c>
    </row>
    <row r="8" spans="2:7">
      <c r="B8">
        <v>0</v>
      </c>
      <c r="D8" t="s">
        <v>4</v>
      </c>
    </row>
    <row r="9" spans="2:7">
      <c r="B9">
        <v>8</v>
      </c>
      <c r="D9" t="s">
        <v>2</v>
      </c>
    </row>
    <row r="11" spans="2:7">
      <c r="B11">
        <v>1</v>
      </c>
      <c r="D11">
        <f>(B$8*(B$9 - 1) + B$7)/B$9</f>
        <v>75</v>
      </c>
      <c r="F11">
        <f>D11-B8</f>
        <v>75</v>
      </c>
    </row>
    <row r="12" spans="2:7">
      <c r="B12">
        <v>2</v>
      </c>
      <c r="D12">
        <f>(D11*(B$9 - 1) + B$7)/B$9</f>
        <v>140.625</v>
      </c>
      <c r="F12">
        <f>D12-D11</f>
        <v>65.625</v>
      </c>
    </row>
    <row r="13" spans="2:7">
      <c r="B13">
        <v>3</v>
      </c>
      <c r="D13">
        <f>(D12*(B$9 - 1) + B$7)/B$9</f>
        <v>198.046875</v>
      </c>
      <c r="F13">
        <f t="shared" ref="F13:F60" si="0">D13-D12</f>
        <v>57.421875</v>
      </c>
    </row>
    <row r="14" spans="2:7">
      <c r="B14">
        <v>4</v>
      </c>
      <c r="D14">
        <f>(D13*(B$9 - 1) + B$7)/B$9</f>
        <v>248.291015625</v>
      </c>
      <c r="F14">
        <f t="shared" si="0"/>
        <v>50.244140625</v>
      </c>
    </row>
    <row r="15" spans="2:7">
      <c r="B15">
        <v>5</v>
      </c>
      <c r="D15">
        <f>(D14*(B$9 - 1) + B$7)/B$9</f>
        <v>292.254638671875</v>
      </c>
      <c r="F15">
        <f t="shared" si="0"/>
        <v>43.963623046875</v>
      </c>
    </row>
    <row r="16" spans="2:7">
      <c r="B16">
        <v>6</v>
      </c>
      <c r="D16">
        <f>(D15*(B$9 - 1) + B$7)/B$9</f>
        <v>330.72280883789062</v>
      </c>
      <c r="F16">
        <f t="shared" si="0"/>
        <v>38.468170166015625</v>
      </c>
    </row>
    <row r="17" spans="2:6">
      <c r="B17">
        <v>7</v>
      </c>
      <c r="D17">
        <f>(D16*(B$9 - 1) + B$7)/B$9</f>
        <v>364.3824577331543</v>
      </c>
      <c r="F17">
        <f t="shared" si="0"/>
        <v>33.659648895263672</v>
      </c>
    </row>
    <row r="18" spans="2:6">
      <c r="B18">
        <v>8</v>
      </c>
      <c r="D18">
        <f>(D17*(B$9 - 1) + B$7)/B$9</f>
        <v>393.83465051651001</v>
      </c>
      <c r="F18">
        <f t="shared" si="0"/>
        <v>29.452192783355713</v>
      </c>
    </row>
    <row r="19" spans="2:6">
      <c r="B19">
        <v>9</v>
      </c>
      <c r="D19">
        <f>(D18*(B$9 - 1) + B$7)/B$9</f>
        <v>419.60531920194626</v>
      </c>
      <c r="F19">
        <f t="shared" si="0"/>
        <v>25.770668685436249</v>
      </c>
    </row>
    <row r="20" spans="2:6">
      <c r="B20">
        <v>10</v>
      </c>
      <c r="D20">
        <f>(D19*(B$9 - 1) + B$7)/B$9</f>
        <v>442.15465430170298</v>
      </c>
      <c r="F20">
        <f t="shared" si="0"/>
        <v>22.549335099756718</v>
      </c>
    </row>
    <row r="21" spans="2:6">
      <c r="B21">
        <v>11</v>
      </c>
      <c r="D21">
        <f>(D20*(B$9 - 1) + B$7)/B$9</f>
        <v>461.8853225139901</v>
      </c>
      <c r="F21">
        <f t="shared" si="0"/>
        <v>19.730668212287128</v>
      </c>
    </row>
    <row r="22" spans="2:6">
      <c r="B22">
        <v>12</v>
      </c>
      <c r="D22">
        <f>(D21*(B$9 - 1) + B$7)/B$9</f>
        <v>479.14965719974134</v>
      </c>
      <c r="F22">
        <f t="shared" si="0"/>
        <v>17.264334685751237</v>
      </c>
    </row>
    <row r="23" spans="2:6">
      <c r="B23">
        <v>13</v>
      </c>
      <c r="D23">
        <f>(D22*(B$9 - 1) + B$7)/B$9</f>
        <v>494.25595004977367</v>
      </c>
      <c r="F23">
        <f t="shared" si="0"/>
        <v>15.106292850032332</v>
      </c>
    </row>
    <row r="24" spans="2:6">
      <c r="B24">
        <v>14</v>
      </c>
      <c r="D24">
        <f>(D23*(B$9 - 1) + B$7)/B$9</f>
        <v>507.47395629355196</v>
      </c>
      <c r="F24">
        <f t="shared" si="0"/>
        <v>13.218006243778291</v>
      </c>
    </row>
    <row r="25" spans="2:6">
      <c r="B25">
        <v>15</v>
      </c>
      <c r="D25">
        <f>(D24*(B$9 - 1) + B$7)/B$9</f>
        <v>519.03971175685797</v>
      </c>
      <c r="F25">
        <f t="shared" si="0"/>
        <v>11.565755463306004</v>
      </c>
    </row>
    <row r="26" spans="2:6">
      <c r="B26">
        <v>16</v>
      </c>
      <c r="D26">
        <f>(D25*(B$9 - 1) + B$7)/B$9</f>
        <v>529.15974778725069</v>
      </c>
      <c r="F26">
        <f t="shared" si="0"/>
        <v>10.120036030392725</v>
      </c>
    </row>
    <row r="27" spans="2:6">
      <c r="B27">
        <v>17</v>
      </c>
      <c r="D27">
        <f>(D26*(B$9 - 1) + B$7)/B$9</f>
        <v>538.01477931384443</v>
      </c>
      <c r="F27">
        <f t="shared" si="0"/>
        <v>8.8550315265937343</v>
      </c>
    </row>
    <row r="28" spans="2:6">
      <c r="B28">
        <v>18</v>
      </c>
      <c r="D28">
        <f>(D27*(B$9 - 1) + B$7)/B$9</f>
        <v>545.76293189961393</v>
      </c>
      <c r="F28">
        <f t="shared" si="0"/>
        <v>7.7481525857695033</v>
      </c>
    </row>
    <row r="29" spans="2:6">
      <c r="B29">
        <v>19</v>
      </c>
      <c r="D29">
        <f>(D28*(B$9 - 1) + B$7)/B$9</f>
        <v>552.54256541216216</v>
      </c>
      <c r="F29">
        <f t="shared" si="0"/>
        <v>6.7796335125482301</v>
      </c>
    </row>
    <row r="30" spans="2:6">
      <c r="B30">
        <v>20</v>
      </c>
      <c r="D30">
        <f>(D29*(B$9 - 1) + B$7)/B$9</f>
        <v>558.47474473564193</v>
      </c>
      <c r="F30">
        <f t="shared" si="0"/>
        <v>5.9321793234797724</v>
      </c>
    </row>
    <row r="31" spans="2:6">
      <c r="B31">
        <v>21</v>
      </c>
      <c r="D31">
        <f>(D30*(B$9 - 1) + B$7)/B$9</f>
        <v>563.66540164368666</v>
      </c>
      <c r="F31">
        <f t="shared" si="0"/>
        <v>5.1906569080447298</v>
      </c>
    </row>
    <row r="32" spans="2:6">
      <c r="B32">
        <v>22</v>
      </c>
      <c r="D32">
        <f>(D31*(B$9 - 1) + B$7)/B$9</f>
        <v>568.2072264382258</v>
      </c>
      <c r="F32">
        <f t="shared" si="0"/>
        <v>4.5418247945391386</v>
      </c>
    </row>
    <row r="33" spans="2:6">
      <c r="B33">
        <v>23</v>
      </c>
      <c r="D33">
        <f>(D32*(B$9 - 1) + B$7)/B$9</f>
        <v>572.18132313344756</v>
      </c>
      <c r="F33">
        <f t="shared" si="0"/>
        <v>3.9740966952217605</v>
      </c>
    </row>
    <row r="34" spans="2:6">
      <c r="B34">
        <v>24</v>
      </c>
      <c r="D34">
        <f>(D33*(B$9 - 1) + B$7)/B$9</f>
        <v>575.65865774176655</v>
      </c>
      <c r="F34">
        <f t="shared" si="0"/>
        <v>3.4773346083189836</v>
      </c>
    </row>
    <row r="35" spans="2:6">
      <c r="B35">
        <v>25</v>
      </c>
      <c r="D35">
        <f>(D34*(B$9 - 1) + B$7)/B$9</f>
        <v>578.70132552404573</v>
      </c>
      <c r="F35">
        <f t="shared" si="0"/>
        <v>3.0426677822791817</v>
      </c>
    </row>
    <row r="36" spans="2:6">
      <c r="B36">
        <v>26</v>
      </c>
      <c r="D36">
        <f>(D35*(B$9 - 1) + B$7)/B$9</f>
        <v>581.36365983353994</v>
      </c>
      <c r="F36">
        <f t="shared" si="0"/>
        <v>2.6623343094942129</v>
      </c>
    </row>
    <row r="37" spans="2:6">
      <c r="B37">
        <v>27</v>
      </c>
      <c r="D37">
        <f>(D36*(B$9 - 1) + B$7)/B$9</f>
        <v>583.69320235434748</v>
      </c>
      <c r="F37">
        <f t="shared" si="0"/>
        <v>2.3295425208075358</v>
      </c>
    </row>
    <row r="38" spans="2:6">
      <c r="B38">
        <v>28</v>
      </c>
      <c r="D38">
        <f>(D37*(B$9 - 1) + B$7)/B$9</f>
        <v>585.73155206005401</v>
      </c>
      <c r="F38">
        <f t="shared" si="0"/>
        <v>2.038349705706537</v>
      </c>
    </row>
    <row r="39" spans="2:6">
      <c r="B39">
        <v>29</v>
      </c>
      <c r="D39">
        <f>(D38*(B$9 - 1) + B$7)/B$9</f>
        <v>587.51510805254725</v>
      </c>
      <c r="F39">
        <f t="shared" si="0"/>
        <v>1.783555992493234</v>
      </c>
    </row>
    <row r="40" spans="2:6">
      <c r="B40">
        <v>30</v>
      </c>
      <c r="D40">
        <f>(D39*(B$9 - 1) + B$7)/B$9</f>
        <v>589.07571954597881</v>
      </c>
      <c r="F40">
        <f t="shared" si="0"/>
        <v>1.5606114934315656</v>
      </c>
    </row>
    <row r="41" spans="2:6">
      <c r="B41">
        <v>31</v>
      </c>
      <c r="D41">
        <f>(D40*(B$9 - 1) + B$7)/B$9</f>
        <v>590.44125460273142</v>
      </c>
      <c r="F41">
        <f t="shared" si="0"/>
        <v>1.3655350567526057</v>
      </c>
    </row>
    <row r="42" spans="2:6">
      <c r="B42">
        <v>32</v>
      </c>
      <c r="D42">
        <f>(D41*(B$9 - 1) + B$7)/B$9</f>
        <v>591.63609777738998</v>
      </c>
      <c r="F42">
        <f t="shared" si="0"/>
        <v>1.1948431746585584</v>
      </c>
    </row>
    <row r="43" spans="2:6">
      <c r="B43">
        <v>33</v>
      </c>
      <c r="D43">
        <f>(D42*(B$9 - 1) + B$7)/B$9</f>
        <v>592.6815855552162</v>
      </c>
      <c r="F43">
        <f t="shared" si="0"/>
        <v>1.0454877778262244</v>
      </c>
    </row>
    <row r="44" spans="2:6">
      <c r="B44">
        <v>34</v>
      </c>
      <c r="D44">
        <f>(D43*(B$9 - 1) + B$7)/B$9</f>
        <v>593.59638736081422</v>
      </c>
      <c r="F44">
        <f t="shared" si="0"/>
        <v>0.91480180559801738</v>
      </c>
    </row>
    <row r="45" spans="2:6">
      <c r="B45">
        <v>35</v>
      </c>
      <c r="D45">
        <f>(D44*(B$9 - 1) + B$7)/B$9</f>
        <v>594.39683894071243</v>
      </c>
      <c r="F45">
        <f t="shared" si="0"/>
        <v>0.80045157989820837</v>
      </c>
    </row>
    <row r="46" spans="2:6">
      <c r="B46">
        <v>36</v>
      </c>
      <c r="D46">
        <f>(D45*(B$9 - 1) + B$7)/B$9</f>
        <v>595.09723407312333</v>
      </c>
      <c r="F46">
        <f t="shared" si="0"/>
        <v>0.7003951324109039</v>
      </c>
    </row>
    <row r="47" spans="2:6">
      <c r="B47">
        <v>37</v>
      </c>
      <c r="D47">
        <f>(D46*(B$9 - 1) + B$7)/B$9</f>
        <v>595.71007981398293</v>
      </c>
      <c r="F47">
        <f t="shared" si="0"/>
        <v>0.61284574085959775</v>
      </c>
    </row>
    <row r="48" spans="2:6">
      <c r="B48">
        <v>38</v>
      </c>
      <c r="D48">
        <f>(D47*(B$9 - 1) + B$7)/B$9</f>
        <v>596.24631983723509</v>
      </c>
      <c r="F48">
        <f t="shared" si="0"/>
        <v>0.53624002325216225</v>
      </c>
    </row>
    <row r="49" spans="2:6">
      <c r="B49">
        <v>39</v>
      </c>
      <c r="D49">
        <f>(D48*(B$9 - 1) + B$7)/B$9</f>
        <v>596.71552985758069</v>
      </c>
      <c r="F49">
        <f t="shared" si="0"/>
        <v>0.46921002034559933</v>
      </c>
    </row>
    <row r="50" spans="2:6">
      <c r="B50">
        <v>40</v>
      </c>
      <c r="D50">
        <f>(D49*(B$9 - 1) + B$7)/B$9</f>
        <v>597.12608862538309</v>
      </c>
      <c r="F50">
        <f t="shared" si="0"/>
        <v>0.41055876780239942</v>
      </c>
    </row>
    <row r="51" spans="2:6">
      <c r="B51">
        <v>41</v>
      </c>
      <c r="D51">
        <f>(D50*(B$9 - 1) + B$7)/B$9</f>
        <v>597.4853275472102</v>
      </c>
      <c r="F51">
        <f t="shared" si="0"/>
        <v>0.3592389218271137</v>
      </c>
    </row>
    <row r="52" spans="2:6">
      <c r="B52">
        <v>42</v>
      </c>
      <c r="D52">
        <f>(D51*(B$9 - 1) + B$7)/B$9</f>
        <v>597.79966160380889</v>
      </c>
      <c r="F52">
        <f t="shared" si="0"/>
        <v>0.31433405659868185</v>
      </c>
    </row>
    <row r="53" spans="2:6">
      <c r="B53">
        <v>43</v>
      </c>
      <c r="D53">
        <f>(D52*(B$9 - 1) + B$7)/B$9</f>
        <v>598.07470390333276</v>
      </c>
      <c r="F53">
        <f t="shared" si="0"/>
        <v>0.27504229952387504</v>
      </c>
    </row>
    <row r="54" spans="2:6">
      <c r="B54">
        <v>44</v>
      </c>
      <c r="D54">
        <f>(D53*(B$9 - 1) + B$7)/B$9</f>
        <v>598.31536591541612</v>
      </c>
      <c r="F54">
        <f t="shared" si="0"/>
        <v>0.24066201208336224</v>
      </c>
    </row>
    <row r="55" spans="2:6">
      <c r="B55">
        <v>45</v>
      </c>
      <c r="D55">
        <f>(D54*(B$9 - 1) + B$7)/B$9</f>
        <v>598.52594517598914</v>
      </c>
      <c r="F55">
        <f t="shared" si="0"/>
        <v>0.21057926057301302</v>
      </c>
    </row>
    <row r="56" spans="2:6">
      <c r="B56">
        <v>46</v>
      </c>
      <c r="D56">
        <f>(D55*(B$9 - 1) + B$7)/B$9</f>
        <v>598.71020202899047</v>
      </c>
      <c r="F56">
        <f t="shared" si="0"/>
        <v>0.18425685300132955</v>
      </c>
    </row>
    <row r="57" spans="2:6">
      <c r="B57">
        <v>47</v>
      </c>
      <c r="D57">
        <f>(D56*(B$9 - 1) + B$7)/B$9</f>
        <v>598.87142677536667</v>
      </c>
      <c r="F57">
        <f t="shared" si="0"/>
        <v>0.16122474637620599</v>
      </c>
    </row>
    <row r="58" spans="2:6">
      <c r="B58">
        <v>48</v>
      </c>
      <c r="D58">
        <f>(D57*(B$9 - 1) + B$7)/B$9</f>
        <v>599.01249842844584</v>
      </c>
      <c r="F58">
        <f t="shared" si="0"/>
        <v>0.14107165307916603</v>
      </c>
    </row>
    <row r="59" spans="2:6">
      <c r="B59">
        <v>49</v>
      </c>
      <c r="D59">
        <f>(D58*(B$9 - 1) + B$7)/B$9</f>
        <v>599.13593612489012</v>
      </c>
      <c r="F59">
        <f t="shared" si="0"/>
        <v>0.12343769644428448</v>
      </c>
    </row>
    <row r="60" spans="2:6">
      <c r="B60">
        <v>50</v>
      </c>
      <c r="D60">
        <f>(D59*(B$9 - 1) + B$7)/B$9</f>
        <v>599.2439441092788</v>
      </c>
      <c r="F60">
        <f t="shared" si="0"/>
        <v>0.10800798438867787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AE111"/>
  <sheetViews>
    <sheetView tabSelected="1" zoomScale="85" zoomScaleNormal="85" workbookViewId="0">
      <selection activeCell="T38" sqref="T38"/>
    </sheetView>
  </sheetViews>
  <sheetFormatPr defaultRowHeight="16.5"/>
  <sheetData>
    <row r="1" spans="2:31">
      <c r="B1" t="s">
        <v>13</v>
      </c>
      <c r="H1" t="s">
        <v>14</v>
      </c>
      <c r="M1" t="s">
        <v>15</v>
      </c>
    </row>
    <row r="2" spans="2:31">
      <c r="M2" t="s">
        <v>16</v>
      </c>
    </row>
    <row r="7" spans="2:31">
      <c r="B7">
        <v>600</v>
      </c>
      <c r="D7" t="s">
        <v>3</v>
      </c>
      <c r="F7">
        <f>(B$7-B$8)/(B$9*B$9/4)</f>
        <v>24</v>
      </c>
      <c r="H7" t="s">
        <v>18</v>
      </c>
      <c r="J7">
        <v>100</v>
      </c>
      <c r="L7" t="s">
        <v>20</v>
      </c>
      <c r="U7">
        <v>600</v>
      </c>
      <c r="W7" t="s">
        <v>3</v>
      </c>
      <c r="Y7">
        <f>(U$7-U$8)/(U$9*U$9/4)</f>
        <v>24</v>
      </c>
      <c r="AA7" t="s">
        <v>18</v>
      </c>
      <c r="AC7">
        <v>50</v>
      </c>
      <c r="AE7" t="s">
        <v>20</v>
      </c>
    </row>
    <row r="8" spans="2:31">
      <c r="B8">
        <v>0</v>
      </c>
      <c r="D8" t="s">
        <v>4</v>
      </c>
      <c r="F8">
        <f>B$9/J$7</f>
        <v>0.1</v>
      </c>
      <c r="H8" t="s">
        <v>19</v>
      </c>
      <c r="U8">
        <v>0</v>
      </c>
      <c r="W8" t="s">
        <v>4</v>
      </c>
      <c r="Y8">
        <f>U$9/AC$7</f>
        <v>0.2</v>
      </c>
      <c r="AA8" t="s">
        <v>19</v>
      </c>
    </row>
    <row r="9" spans="2:31">
      <c r="B9">
        <v>10</v>
      </c>
      <c r="D9" t="s">
        <v>17</v>
      </c>
      <c r="F9">
        <f>F7 * F8</f>
        <v>2.4000000000000004</v>
      </c>
      <c r="H9" t="s">
        <v>21</v>
      </c>
      <c r="U9">
        <v>10</v>
      </c>
      <c r="W9" t="s">
        <v>17</v>
      </c>
      <c r="Y9">
        <f>Y7 * Y8</f>
        <v>4.8000000000000007</v>
      </c>
      <c r="AA9" t="s">
        <v>21</v>
      </c>
    </row>
    <row r="11" spans="2:31">
      <c r="D11" t="s">
        <v>22</v>
      </c>
      <c r="F11" t="s">
        <v>23</v>
      </c>
      <c r="H11" t="s">
        <v>24</v>
      </c>
      <c r="J11" s="1" t="s">
        <v>25</v>
      </c>
      <c r="W11" t="s">
        <v>22</v>
      </c>
      <c r="Y11" t="s">
        <v>23</v>
      </c>
      <c r="AA11" t="s">
        <v>24</v>
      </c>
      <c r="AC11" s="1" t="s">
        <v>25</v>
      </c>
    </row>
    <row r="12" spans="2:31">
      <c r="B12">
        <v>1</v>
      </c>
      <c r="D12">
        <f>B$9 - F$8</f>
        <v>9.9</v>
      </c>
      <c r="F12">
        <f xml:space="preserve"> F$7 * F$8</f>
        <v>2.4000000000000004</v>
      </c>
      <c r="H12">
        <f xml:space="preserve"> B$8 + (F12 * F$8)</f>
        <v>0.24000000000000005</v>
      </c>
      <c r="J12">
        <f>H12 - B8</f>
        <v>0.24000000000000005</v>
      </c>
      <c r="U12">
        <v>1</v>
      </c>
      <c r="W12">
        <f>U$9 - Y$8</f>
        <v>9.8000000000000007</v>
      </c>
      <c r="Y12">
        <f xml:space="preserve"> Y$7 * Y$8</f>
        <v>4.8000000000000007</v>
      </c>
      <c r="AA12">
        <f xml:space="preserve"> U$8 + (Y12 * Y$8)</f>
        <v>0.96000000000000019</v>
      </c>
      <c r="AC12">
        <f>AA12-U8</f>
        <v>0.96000000000000019</v>
      </c>
    </row>
    <row r="13" spans="2:31">
      <c r="B13">
        <v>2</v>
      </c>
      <c r="D13">
        <f>D12 - F$8</f>
        <v>9.8000000000000007</v>
      </c>
      <c r="F13">
        <f xml:space="preserve"> F12 + (F$7 * F$8)</f>
        <v>4.8000000000000007</v>
      </c>
      <c r="H13">
        <f xml:space="preserve"> H12 + (F13 * F$8)</f>
        <v>0.7200000000000002</v>
      </c>
      <c r="J13">
        <f>H13-H12</f>
        <v>0.48000000000000015</v>
      </c>
      <c r="U13">
        <v>2</v>
      </c>
      <c r="W13">
        <f>W12 - Y$8</f>
        <v>9.6000000000000014</v>
      </c>
      <c r="Y13">
        <f xml:space="preserve"> Y12 + (Y$7 * Y$8)</f>
        <v>9.6000000000000014</v>
      </c>
      <c r="AA13">
        <f xml:space="preserve"> AA12 + (Y13 * Y$8)</f>
        <v>2.8800000000000008</v>
      </c>
      <c r="AC13">
        <f>AA13-AA12</f>
        <v>1.9200000000000006</v>
      </c>
    </row>
    <row r="14" spans="2:31">
      <c r="B14">
        <v>3</v>
      </c>
      <c r="D14">
        <f>D13 - F$8</f>
        <v>9.7000000000000011</v>
      </c>
      <c r="F14">
        <f xml:space="preserve"> F13 + (F$7 * F$8)</f>
        <v>7.2000000000000011</v>
      </c>
      <c r="H14">
        <f xml:space="preserve"> H13 + (F14 * F$8)</f>
        <v>1.4400000000000004</v>
      </c>
      <c r="J14">
        <f t="shared" ref="J14:J77" si="0">H14-H13</f>
        <v>0.7200000000000002</v>
      </c>
      <c r="U14">
        <v>3</v>
      </c>
      <c r="W14">
        <f>W13 - Y$8</f>
        <v>9.4000000000000021</v>
      </c>
      <c r="Y14">
        <f xml:space="preserve"> Y13 + (Y$7 * Y$8)</f>
        <v>14.400000000000002</v>
      </c>
      <c r="AA14">
        <f xml:space="preserve"> AA13 + (Y14 * Y$8)</f>
        <v>5.7600000000000016</v>
      </c>
      <c r="AC14">
        <f t="shared" ref="AC14:AC61" si="1">AA14-AA13</f>
        <v>2.8800000000000008</v>
      </c>
    </row>
    <row r="15" spans="2:31">
      <c r="B15">
        <v>4</v>
      </c>
      <c r="D15">
        <f>D14 - F$8</f>
        <v>9.6000000000000014</v>
      </c>
      <c r="F15">
        <f xml:space="preserve"> F14 + (F$7 * F$8)</f>
        <v>9.6000000000000014</v>
      </c>
      <c r="H15">
        <f xml:space="preserve"> H14 + (F15 * F$8)</f>
        <v>2.4000000000000004</v>
      </c>
      <c r="J15">
        <f t="shared" si="0"/>
        <v>0.96</v>
      </c>
      <c r="U15">
        <v>4</v>
      </c>
      <c r="W15">
        <f>W14 - Y$8</f>
        <v>9.2000000000000028</v>
      </c>
      <c r="Y15">
        <f xml:space="preserve"> Y14 + (Y$7 * Y$8)</f>
        <v>19.200000000000003</v>
      </c>
      <c r="AA15">
        <f xml:space="preserve"> AA14 + (Y15 * Y$8)</f>
        <v>9.6000000000000014</v>
      </c>
      <c r="AC15">
        <f t="shared" si="1"/>
        <v>3.84</v>
      </c>
    </row>
    <row r="16" spans="2:31">
      <c r="B16">
        <v>5</v>
      </c>
      <c r="D16">
        <f>D15 - F$8</f>
        <v>9.5000000000000018</v>
      </c>
      <c r="F16">
        <f xml:space="preserve"> F15 + (F$7 * F$8)</f>
        <v>12.000000000000002</v>
      </c>
      <c r="H16">
        <f xml:space="preserve"> H15 + (F16 * F$8)</f>
        <v>3.6000000000000005</v>
      </c>
      <c r="J16">
        <f t="shared" si="0"/>
        <v>1.2000000000000002</v>
      </c>
      <c r="U16">
        <v>5</v>
      </c>
      <c r="W16">
        <f>W15 - Y$8</f>
        <v>9.0000000000000036</v>
      </c>
      <c r="Y16">
        <f xml:space="preserve"> Y15 + (Y$7 * Y$8)</f>
        <v>24.000000000000004</v>
      </c>
      <c r="AA16">
        <f xml:space="preserve"> AA15 + (Y16 * Y$8)</f>
        <v>14.400000000000002</v>
      </c>
      <c r="AC16">
        <f t="shared" si="1"/>
        <v>4.8000000000000007</v>
      </c>
    </row>
    <row r="17" spans="2:29">
      <c r="B17">
        <v>6</v>
      </c>
      <c r="D17">
        <f>D16 - F$8</f>
        <v>9.4000000000000021</v>
      </c>
      <c r="F17">
        <f xml:space="preserve"> F16 + (F$7 * F$8)</f>
        <v>14.400000000000002</v>
      </c>
      <c r="H17">
        <f xml:space="preserve"> H16 + (F17 * F$8)</f>
        <v>5.0400000000000009</v>
      </c>
      <c r="J17">
        <f t="shared" si="0"/>
        <v>1.4400000000000004</v>
      </c>
      <c r="U17">
        <v>6</v>
      </c>
      <c r="W17">
        <f>W16 - Y$8</f>
        <v>8.8000000000000043</v>
      </c>
      <c r="Y17">
        <f xml:space="preserve"> Y16 + (Y$7 * Y$8)</f>
        <v>28.800000000000004</v>
      </c>
      <c r="AA17">
        <f xml:space="preserve"> AA16 + (Y17 * Y$8)</f>
        <v>20.160000000000004</v>
      </c>
      <c r="AC17">
        <f t="shared" si="1"/>
        <v>5.7600000000000016</v>
      </c>
    </row>
    <row r="18" spans="2:29">
      <c r="B18">
        <v>7</v>
      </c>
      <c r="D18">
        <f>D17 - F$8</f>
        <v>9.3000000000000025</v>
      </c>
      <c r="F18">
        <f xml:space="preserve"> F17 + (F$7 * F$8)</f>
        <v>16.800000000000004</v>
      </c>
      <c r="H18">
        <f xml:space="preserve"> H17 + (F18 * F$8)</f>
        <v>6.7200000000000015</v>
      </c>
      <c r="J18">
        <f t="shared" si="0"/>
        <v>1.6800000000000006</v>
      </c>
      <c r="U18">
        <v>7</v>
      </c>
      <c r="W18">
        <f>W17 - Y$8</f>
        <v>8.600000000000005</v>
      </c>
      <c r="Y18">
        <f xml:space="preserve"> Y17 + (Y$7 * Y$8)</f>
        <v>33.600000000000009</v>
      </c>
      <c r="AA18">
        <f xml:space="preserve"> AA17 + (Y18 * Y$8)</f>
        <v>26.880000000000006</v>
      </c>
      <c r="AC18">
        <f t="shared" si="1"/>
        <v>6.7200000000000024</v>
      </c>
    </row>
    <row r="19" spans="2:29">
      <c r="B19">
        <v>8</v>
      </c>
      <c r="D19">
        <f>D18 - F$8</f>
        <v>9.2000000000000028</v>
      </c>
      <c r="F19">
        <f xml:space="preserve"> F18 + (F$7 * F$8)</f>
        <v>19.200000000000003</v>
      </c>
      <c r="H19">
        <f xml:space="preserve"> H18 + (F19 * F$8)</f>
        <v>8.6400000000000023</v>
      </c>
      <c r="J19">
        <f t="shared" si="0"/>
        <v>1.9200000000000008</v>
      </c>
      <c r="U19">
        <v>8</v>
      </c>
      <c r="W19">
        <f>W18 - Y$8</f>
        <v>8.4000000000000057</v>
      </c>
      <c r="Y19">
        <f xml:space="preserve"> Y18 + (Y$7 * Y$8)</f>
        <v>38.400000000000006</v>
      </c>
      <c r="AA19">
        <f xml:space="preserve"> AA18 + (Y19 * Y$8)</f>
        <v>34.560000000000009</v>
      </c>
      <c r="AC19">
        <f t="shared" si="1"/>
        <v>7.6800000000000033</v>
      </c>
    </row>
    <row r="20" spans="2:29">
      <c r="B20">
        <v>9</v>
      </c>
      <c r="D20">
        <f>D19 - F$8</f>
        <v>9.1000000000000032</v>
      </c>
      <c r="F20">
        <f xml:space="preserve"> F19 + (F$7 * F$8)</f>
        <v>21.6</v>
      </c>
      <c r="H20">
        <f xml:space="preserve"> H19 + (F20 * F$8)</f>
        <v>10.800000000000002</v>
      </c>
      <c r="J20">
        <f t="shared" si="0"/>
        <v>2.16</v>
      </c>
      <c r="U20">
        <v>9</v>
      </c>
      <c r="W20">
        <f>W19 - Y$8</f>
        <v>8.2000000000000064</v>
      </c>
      <c r="Y20">
        <f xml:space="preserve"> Y19 + (Y$7 * Y$8)</f>
        <v>43.2</v>
      </c>
      <c r="AA20">
        <f xml:space="preserve"> AA19 + (Y20 * Y$8)</f>
        <v>43.20000000000001</v>
      </c>
      <c r="AC20">
        <f t="shared" si="1"/>
        <v>8.64</v>
      </c>
    </row>
    <row r="21" spans="2:29">
      <c r="B21">
        <v>10</v>
      </c>
      <c r="D21">
        <f>D20 - F$8</f>
        <v>9.0000000000000036</v>
      </c>
      <c r="F21">
        <f xml:space="preserve"> F20 + (F$7 * F$8)</f>
        <v>24</v>
      </c>
      <c r="H21">
        <f xml:space="preserve"> H20 + (F21 * F$8)</f>
        <v>13.200000000000003</v>
      </c>
      <c r="J21">
        <f t="shared" si="0"/>
        <v>2.4000000000000004</v>
      </c>
      <c r="U21">
        <v>10</v>
      </c>
      <c r="W21">
        <f>W20 - Y$8</f>
        <v>8.0000000000000071</v>
      </c>
      <c r="Y21">
        <f xml:space="preserve"> Y20 + (Y$7 * Y$8)</f>
        <v>48</v>
      </c>
      <c r="AA21">
        <f xml:space="preserve"> AA20 + (Y21 * Y$8)</f>
        <v>52.800000000000011</v>
      </c>
      <c r="AC21">
        <f t="shared" si="1"/>
        <v>9.6000000000000014</v>
      </c>
    </row>
    <row r="22" spans="2:29">
      <c r="B22">
        <v>11</v>
      </c>
      <c r="D22">
        <f>D21 - F$8</f>
        <v>8.9000000000000039</v>
      </c>
      <c r="F22">
        <f xml:space="preserve"> F21 + (F$7 * F$8)</f>
        <v>26.4</v>
      </c>
      <c r="H22">
        <f xml:space="preserve"> H21 + (F22 * F$8)</f>
        <v>15.840000000000003</v>
      </c>
      <c r="J22">
        <f t="shared" si="0"/>
        <v>2.6400000000000006</v>
      </c>
      <c r="U22">
        <v>11</v>
      </c>
      <c r="W22">
        <f>W21 - Y$8</f>
        <v>7.8000000000000069</v>
      </c>
      <c r="Y22">
        <f xml:space="preserve"> Y21 + (Y$7 * Y$8)</f>
        <v>52.8</v>
      </c>
      <c r="AA22">
        <f xml:space="preserve"> AA21 + (Y22 * Y$8)</f>
        <v>63.360000000000014</v>
      </c>
      <c r="AC22">
        <f t="shared" si="1"/>
        <v>10.560000000000002</v>
      </c>
    </row>
    <row r="23" spans="2:29">
      <c r="B23">
        <v>12</v>
      </c>
      <c r="D23">
        <f>D22 - F$8</f>
        <v>8.8000000000000043</v>
      </c>
      <c r="F23">
        <f xml:space="preserve"> F22 + (F$7 * F$8)</f>
        <v>28.799999999999997</v>
      </c>
      <c r="H23">
        <f xml:space="preserve"> H22 + (F23 * F$8)</f>
        <v>18.720000000000002</v>
      </c>
      <c r="J23">
        <f t="shared" si="0"/>
        <v>2.879999999999999</v>
      </c>
      <c r="U23">
        <v>12</v>
      </c>
      <c r="W23">
        <f>W22 - Y$8</f>
        <v>7.6000000000000068</v>
      </c>
      <c r="Y23">
        <f xml:space="preserve"> Y22 + (Y$7 * Y$8)</f>
        <v>57.599999999999994</v>
      </c>
      <c r="AA23">
        <f xml:space="preserve"> AA22 + (Y23 * Y$8)</f>
        <v>74.88000000000001</v>
      </c>
      <c r="AC23">
        <f t="shared" si="1"/>
        <v>11.519999999999996</v>
      </c>
    </row>
    <row r="24" spans="2:29">
      <c r="B24">
        <v>13</v>
      </c>
      <c r="D24">
        <f>D23 - F$8</f>
        <v>8.7000000000000046</v>
      </c>
      <c r="F24">
        <f xml:space="preserve"> F23 + (F$7 * F$8)</f>
        <v>31.199999999999996</v>
      </c>
      <c r="H24">
        <f xml:space="preserve"> H23 + (F24 * F$8)</f>
        <v>21.840000000000003</v>
      </c>
      <c r="J24">
        <f t="shared" si="0"/>
        <v>3.120000000000001</v>
      </c>
      <c r="U24">
        <v>13</v>
      </c>
      <c r="W24">
        <f>W23 - Y$8</f>
        <v>7.4000000000000066</v>
      </c>
      <c r="Y24">
        <f xml:space="preserve"> Y23 + (Y$7 * Y$8)</f>
        <v>62.399999999999991</v>
      </c>
      <c r="AA24">
        <f xml:space="preserve"> AA23 + (Y24 * Y$8)</f>
        <v>87.360000000000014</v>
      </c>
      <c r="AC24">
        <f t="shared" si="1"/>
        <v>12.480000000000004</v>
      </c>
    </row>
    <row r="25" spans="2:29">
      <c r="B25">
        <v>14</v>
      </c>
      <c r="D25">
        <f>D24 - F$8</f>
        <v>8.600000000000005</v>
      </c>
      <c r="F25">
        <f xml:space="preserve"> F24 + (F$7 * F$8)</f>
        <v>33.599999999999994</v>
      </c>
      <c r="H25">
        <f xml:space="preserve"> H24 + (F25 * F$8)</f>
        <v>25.200000000000003</v>
      </c>
      <c r="J25">
        <f t="shared" si="0"/>
        <v>3.3599999999999994</v>
      </c>
      <c r="U25">
        <v>14</v>
      </c>
      <c r="W25">
        <f>W24 - Y$8</f>
        <v>7.2000000000000064</v>
      </c>
      <c r="Y25">
        <f xml:space="preserve"> Y24 + (Y$7 * Y$8)</f>
        <v>67.199999999999989</v>
      </c>
      <c r="AA25">
        <f xml:space="preserve"> AA24 + (Y25 * Y$8)</f>
        <v>100.80000000000001</v>
      </c>
      <c r="AC25">
        <f t="shared" si="1"/>
        <v>13.439999999999998</v>
      </c>
    </row>
    <row r="26" spans="2:29">
      <c r="B26">
        <v>15</v>
      </c>
      <c r="D26">
        <f>D25 - F$8</f>
        <v>8.5000000000000053</v>
      </c>
      <c r="F26">
        <f xml:space="preserve"> F25 + (F$7 * F$8)</f>
        <v>35.999999999999993</v>
      </c>
      <c r="H26">
        <f xml:space="preserve"> H25 + (F26 * F$8)</f>
        <v>28.800000000000004</v>
      </c>
      <c r="J26">
        <f t="shared" si="0"/>
        <v>3.6000000000000014</v>
      </c>
      <c r="U26">
        <v>15</v>
      </c>
      <c r="W26">
        <f>W25 - Y$8</f>
        <v>7.0000000000000062</v>
      </c>
      <c r="Y26">
        <f xml:space="preserve"> Y25 + (Y$7 * Y$8)</f>
        <v>71.999999999999986</v>
      </c>
      <c r="AA26">
        <f xml:space="preserve"> AA25 + (Y26 * Y$8)</f>
        <v>115.20000000000002</v>
      </c>
      <c r="AC26">
        <f t="shared" si="1"/>
        <v>14.400000000000006</v>
      </c>
    </row>
    <row r="27" spans="2:29">
      <c r="B27">
        <v>16</v>
      </c>
      <c r="D27">
        <f>D26 - F$8</f>
        <v>8.4000000000000057</v>
      </c>
      <c r="F27">
        <f xml:space="preserve"> F26 + (F$7 * F$8)</f>
        <v>38.399999999999991</v>
      </c>
      <c r="H27">
        <f xml:space="preserve"> H26 + (F27 * F$8)</f>
        <v>32.64</v>
      </c>
      <c r="J27">
        <f t="shared" si="0"/>
        <v>3.8399999999999963</v>
      </c>
      <c r="U27">
        <v>16</v>
      </c>
      <c r="W27">
        <f>W26 - Y$8</f>
        <v>6.800000000000006</v>
      </c>
      <c r="Y27">
        <f xml:space="preserve"> Y26 + (Y$7 * Y$8)</f>
        <v>76.799999999999983</v>
      </c>
      <c r="AA27">
        <f xml:space="preserve"> AA26 + (Y27 * Y$8)</f>
        <v>130.56</v>
      </c>
      <c r="AC27">
        <f t="shared" si="1"/>
        <v>15.359999999999985</v>
      </c>
    </row>
    <row r="28" spans="2:29">
      <c r="B28">
        <v>17</v>
      </c>
      <c r="D28">
        <f>D27 - F$8</f>
        <v>8.300000000000006</v>
      </c>
      <c r="F28">
        <f xml:space="preserve"> F27 + (F$7 * F$8)</f>
        <v>40.79999999999999</v>
      </c>
      <c r="H28">
        <f xml:space="preserve"> H27 + (F28 * F$8)</f>
        <v>36.72</v>
      </c>
      <c r="J28">
        <f t="shared" si="0"/>
        <v>4.0799999999999983</v>
      </c>
      <c r="U28">
        <v>17</v>
      </c>
      <c r="W28">
        <f>W27 - Y$8</f>
        <v>6.6000000000000059</v>
      </c>
      <c r="Y28">
        <f xml:space="preserve"> Y27 + (Y$7 * Y$8)</f>
        <v>81.59999999999998</v>
      </c>
      <c r="AA28">
        <f xml:space="preserve"> AA27 + (Y28 * Y$8)</f>
        <v>146.88</v>
      </c>
      <c r="AC28">
        <f t="shared" si="1"/>
        <v>16.319999999999993</v>
      </c>
    </row>
    <row r="29" spans="2:29">
      <c r="B29">
        <v>18</v>
      </c>
      <c r="D29">
        <f>D28 - F$8</f>
        <v>8.2000000000000064</v>
      </c>
      <c r="F29">
        <f xml:space="preserve"> F28 + (F$7 * F$8)</f>
        <v>43.199999999999989</v>
      </c>
      <c r="H29">
        <f xml:space="preserve"> H28 + (F29 * F$8)</f>
        <v>41.04</v>
      </c>
      <c r="J29">
        <f t="shared" si="0"/>
        <v>4.32</v>
      </c>
      <c r="U29">
        <v>18</v>
      </c>
      <c r="W29">
        <f>W28 - Y$8</f>
        <v>6.4000000000000057</v>
      </c>
      <c r="Y29">
        <f xml:space="preserve"> Y28 + (Y$7 * Y$8)</f>
        <v>86.399999999999977</v>
      </c>
      <c r="AA29">
        <f xml:space="preserve"> AA28 + (Y29 * Y$8)</f>
        <v>164.16</v>
      </c>
      <c r="AC29">
        <f t="shared" si="1"/>
        <v>17.28</v>
      </c>
    </row>
    <row r="30" spans="2:29">
      <c r="B30">
        <v>19</v>
      </c>
      <c r="D30">
        <f>D29 - F$8</f>
        <v>8.1000000000000068</v>
      </c>
      <c r="F30">
        <f xml:space="preserve"> F29 + (F$7 * F$8)</f>
        <v>45.599999999999987</v>
      </c>
      <c r="H30">
        <f xml:space="preserve"> H29 + (F30 * F$8)</f>
        <v>45.599999999999994</v>
      </c>
      <c r="J30">
        <f t="shared" si="0"/>
        <v>4.5599999999999952</v>
      </c>
      <c r="U30">
        <v>19</v>
      </c>
      <c r="W30">
        <f>W29 - Y$8</f>
        <v>6.2000000000000055</v>
      </c>
      <c r="Y30">
        <f xml:space="preserve"> Y29 + (Y$7 * Y$8)</f>
        <v>91.199999999999974</v>
      </c>
      <c r="AA30">
        <f xml:space="preserve"> AA29 + (Y30 * Y$8)</f>
        <v>182.39999999999998</v>
      </c>
      <c r="AC30">
        <f t="shared" si="1"/>
        <v>18.239999999999981</v>
      </c>
    </row>
    <row r="31" spans="2:29">
      <c r="B31">
        <v>20</v>
      </c>
      <c r="D31">
        <f>D30 - F$8</f>
        <v>8.0000000000000071</v>
      </c>
      <c r="F31">
        <f xml:space="preserve"> F30 + (F$7 * F$8)</f>
        <v>47.999999999999986</v>
      </c>
      <c r="H31">
        <f xml:space="preserve"> H30 + (F31 * F$8)</f>
        <v>50.399999999999991</v>
      </c>
      <c r="J31">
        <f t="shared" si="0"/>
        <v>4.7999999999999972</v>
      </c>
      <c r="U31">
        <v>20</v>
      </c>
      <c r="W31">
        <f>W30 - Y$8</f>
        <v>6.0000000000000053</v>
      </c>
      <c r="Y31">
        <f xml:space="preserve"> Y30 + (Y$7 * Y$8)</f>
        <v>95.999999999999972</v>
      </c>
      <c r="AA31">
        <f xml:space="preserve"> AA30 + (Y31 * Y$8)</f>
        <v>201.59999999999997</v>
      </c>
      <c r="AC31">
        <f t="shared" si="1"/>
        <v>19.199999999999989</v>
      </c>
    </row>
    <row r="32" spans="2:29">
      <c r="B32">
        <v>21</v>
      </c>
      <c r="D32">
        <f>D31 - F$8</f>
        <v>7.9000000000000075</v>
      </c>
      <c r="F32">
        <f xml:space="preserve"> F31 + (F$7 * F$8)</f>
        <v>50.399999999999984</v>
      </c>
      <c r="H32">
        <f xml:space="preserve"> H31 + (F32 * F$8)</f>
        <v>55.439999999999991</v>
      </c>
      <c r="J32">
        <f t="shared" si="0"/>
        <v>5.0399999999999991</v>
      </c>
      <c r="U32">
        <v>21</v>
      </c>
      <c r="W32">
        <f>W31 - Y$8</f>
        <v>5.8000000000000052</v>
      </c>
      <c r="Y32">
        <f t="shared" ref="Y32:Y36" si="2" xml:space="preserve"> Y31 + (Y$7 * Y$8)</f>
        <v>100.79999999999997</v>
      </c>
      <c r="AA32">
        <f xml:space="preserve"> AA31 + (Y32 * Y$8)</f>
        <v>221.75999999999996</v>
      </c>
      <c r="AC32">
        <f t="shared" si="1"/>
        <v>20.159999999999997</v>
      </c>
    </row>
    <row r="33" spans="2:29">
      <c r="B33">
        <v>22</v>
      </c>
      <c r="D33">
        <f>D32 - F$8</f>
        <v>7.8000000000000078</v>
      </c>
      <c r="F33">
        <f xml:space="preserve"> F32 + (F$7 * F$8)</f>
        <v>52.799999999999983</v>
      </c>
      <c r="H33">
        <f xml:space="preserve"> H32 + (F33 * F$8)</f>
        <v>60.719999999999992</v>
      </c>
      <c r="J33">
        <f t="shared" si="0"/>
        <v>5.2800000000000011</v>
      </c>
      <c r="U33">
        <v>22</v>
      </c>
      <c r="W33">
        <f>W32 - Y$8</f>
        <v>5.600000000000005</v>
      </c>
      <c r="Y33">
        <f t="shared" si="2"/>
        <v>105.59999999999997</v>
      </c>
      <c r="AA33">
        <f xml:space="preserve"> AA32 + (Y33 * Y$8)</f>
        <v>242.87999999999997</v>
      </c>
      <c r="AC33">
        <f t="shared" si="1"/>
        <v>21.120000000000005</v>
      </c>
    </row>
    <row r="34" spans="2:29">
      <c r="B34">
        <v>23</v>
      </c>
      <c r="D34">
        <f>D33 - F$8</f>
        <v>7.7000000000000082</v>
      </c>
      <c r="F34">
        <f xml:space="preserve"> F33 + (F$7 * F$8)</f>
        <v>55.199999999999982</v>
      </c>
      <c r="H34">
        <f xml:space="preserve"> H33 + (F34 * F$8)</f>
        <v>66.239999999999995</v>
      </c>
      <c r="J34">
        <f t="shared" si="0"/>
        <v>5.5200000000000031</v>
      </c>
      <c r="U34">
        <v>23</v>
      </c>
      <c r="W34">
        <f>W33 - Y$8</f>
        <v>5.4000000000000048</v>
      </c>
      <c r="Y34">
        <f t="shared" si="2"/>
        <v>110.39999999999996</v>
      </c>
      <c r="AA34">
        <f xml:space="preserve"> AA33 + (Y34 * Y$8)</f>
        <v>264.95999999999998</v>
      </c>
      <c r="AC34">
        <f t="shared" si="1"/>
        <v>22.080000000000013</v>
      </c>
    </row>
    <row r="35" spans="2:29">
      <c r="B35">
        <v>24</v>
      </c>
      <c r="D35">
        <f>D34 - F$8</f>
        <v>7.6000000000000085</v>
      </c>
      <c r="F35">
        <f xml:space="preserve"> F34 + (F$7 * F$8)</f>
        <v>57.59999999999998</v>
      </c>
      <c r="H35">
        <f xml:space="preserve"> H34 + (F35 * F$8)</f>
        <v>72</v>
      </c>
      <c r="J35">
        <f t="shared" si="0"/>
        <v>5.7600000000000051</v>
      </c>
      <c r="U35">
        <v>24</v>
      </c>
      <c r="W35">
        <f>W34 - Y$8</f>
        <v>5.2000000000000046</v>
      </c>
      <c r="Y35">
        <f t="shared" si="2"/>
        <v>115.19999999999996</v>
      </c>
      <c r="AA35">
        <f xml:space="preserve"> AA34 + (Y35 * Y$8)</f>
        <v>288</v>
      </c>
      <c r="AC35">
        <f t="shared" si="1"/>
        <v>23.04000000000002</v>
      </c>
    </row>
    <row r="36" spans="2:29">
      <c r="B36">
        <v>25</v>
      </c>
      <c r="D36">
        <f>D35 - F$8</f>
        <v>7.5000000000000089</v>
      </c>
      <c r="F36">
        <f xml:space="preserve"> F35 + (F$7 * F$8)</f>
        <v>59.999999999999979</v>
      </c>
      <c r="H36">
        <f xml:space="preserve"> H35 + (F36 * F$8)</f>
        <v>78</v>
      </c>
      <c r="J36">
        <f t="shared" si="0"/>
        <v>6</v>
      </c>
      <c r="U36">
        <v>25</v>
      </c>
      <c r="W36">
        <f>W35 - Y$8</f>
        <v>5.0000000000000044</v>
      </c>
      <c r="Y36">
        <f t="shared" si="2"/>
        <v>119.99999999999996</v>
      </c>
      <c r="AA36">
        <f xml:space="preserve"> AA35 + (Y36 * Y$8)</f>
        <v>312</v>
      </c>
      <c r="AC36">
        <f t="shared" si="1"/>
        <v>24</v>
      </c>
    </row>
    <row r="37" spans="2:29">
      <c r="B37">
        <v>26</v>
      </c>
      <c r="D37">
        <f>D36 - F$8</f>
        <v>7.4000000000000092</v>
      </c>
      <c r="F37">
        <f xml:space="preserve"> F36 + (F$7 * F$8)</f>
        <v>62.399999999999977</v>
      </c>
      <c r="H37">
        <f xml:space="preserve"> H36 + (F37 * F$8)</f>
        <v>84.24</v>
      </c>
      <c r="J37">
        <f t="shared" si="0"/>
        <v>6.2399999999999949</v>
      </c>
      <c r="U37">
        <v>26</v>
      </c>
      <c r="W37">
        <f>W36 - Y$8</f>
        <v>4.8000000000000043</v>
      </c>
      <c r="Y37">
        <f xml:space="preserve"> Y36 - (Y$7 * Y$8)</f>
        <v>115.19999999999996</v>
      </c>
      <c r="AA37">
        <f xml:space="preserve"> AA36 + (Y37 * Y$8)</f>
        <v>335.03999999999996</v>
      </c>
      <c r="AC37">
        <f t="shared" si="1"/>
        <v>23.039999999999964</v>
      </c>
    </row>
    <row r="38" spans="2:29">
      <c r="B38">
        <v>27</v>
      </c>
      <c r="D38">
        <f>D37 - F$8</f>
        <v>7.3000000000000096</v>
      </c>
      <c r="F38">
        <f xml:space="preserve"> F37 + (F$7 * F$8)</f>
        <v>64.799999999999983</v>
      </c>
      <c r="H38">
        <f xml:space="preserve"> H37 + (F38 * F$8)</f>
        <v>90.72</v>
      </c>
      <c r="J38">
        <f t="shared" si="0"/>
        <v>6.480000000000004</v>
      </c>
      <c r="U38">
        <v>27</v>
      </c>
      <c r="W38">
        <f>W37 - Y$8</f>
        <v>4.6000000000000041</v>
      </c>
      <c r="Y38">
        <f t="shared" ref="Y38:Y61" si="3" xml:space="preserve"> Y37 - (Y$7 * Y$8)</f>
        <v>110.39999999999996</v>
      </c>
      <c r="AA38">
        <f xml:space="preserve"> AA37 + (Y38 * Y$8)</f>
        <v>357.11999999999995</v>
      </c>
      <c r="AC38">
        <f t="shared" si="1"/>
        <v>22.079999999999984</v>
      </c>
    </row>
    <row r="39" spans="2:29">
      <c r="B39">
        <v>28</v>
      </c>
      <c r="D39">
        <f>D38 - F$8</f>
        <v>7.2000000000000099</v>
      </c>
      <c r="F39">
        <f xml:space="preserve"> F38 + (F$7 * F$8)</f>
        <v>67.199999999999989</v>
      </c>
      <c r="H39">
        <f xml:space="preserve"> H38 + (F39 * F$8)</f>
        <v>97.44</v>
      </c>
      <c r="J39">
        <f t="shared" si="0"/>
        <v>6.7199999999999989</v>
      </c>
      <c r="U39">
        <v>28</v>
      </c>
      <c r="W39">
        <f>W38 - Y$8</f>
        <v>4.4000000000000039</v>
      </c>
      <c r="Y39">
        <f t="shared" si="3"/>
        <v>105.59999999999997</v>
      </c>
      <c r="AA39">
        <f xml:space="preserve"> AA38 + (Y39 * Y$8)</f>
        <v>378.23999999999995</v>
      </c>
      <c r="AC39">
        <f t="shared" si="1"/>
        <v>21.120000000000005</v>
      </c>
    </row>
    <row r="40" spans="2:29">
      <c r="B40">
        <v>29</v>
      </c>
      <c r="D40">
        <f>D39 - F$8</f>
        <v>7.1000000000000103</v>
      </c>
      <c r="F40">
        <f xml:space="preserve"> F39 + (F$7 * F$8)</f>
        <v>69.599999999999994</v>
      </c>
      <c r="H40">
        <f xml:space="preserve"> H39 + (F40 * F$8)</f>
        <v>104.39999999999999</v>
      </c>
      <c r="J40">
        <f t="shared" si="0"/>
        <v>6.9599999999999937</v>
      </c>
      <c r="U40">
        <v>29</v>
      </c>
      <c r="W40">
        <f>W39 - Y$8</f>
        <v>4.2000000000000037</v>
      </c>
      <c r="Y40">
        <f t="shared" si="3"/>
        <v>100.79999999999997</v>
      </c>
      <c r="AA40">
        <f xml:space="preserve"> AA39 + (Y40 * Y$8)</f>
        <v>398.4</v>
      </c>
      <c r="AC40">
        <f t="shared" si="1"/>
        <v>20.160000000000025</v>
      </c>
    </row>
    <row r="41" spans="2:29">
      <c r="B41">
        <v>30</v>
      </c>
      <c r="D41">
        <f>D40 - F$8</f>
        <v>7.0000000000000107</v>
      </c>
      <c r="F41">
        <f xml:space="preserve"> F40 + (F$7 * F$8)</f>
        <v>72</v>
      </c>
      <c r="H41">
        <f xml:space="preserve"> H40 + (F41 * F$8)</f>
        <v>111.6</v>
      </c>
      <c r="J41">
        <f t="shared" si="0"/>
        <v>7.2000000000000028</v>
      </c>
      <c r="U41">
        <v>30</v>
      </c>
      <c r="W41">
        <f>W40 - Y$8</f>
        <v>4.0000000000000036</v>
      </c>
      <c r="Y41">
        <f t="shared" si="3"/>
        <v>95.999999999999972</v>
      </c>
      <c r="AA41">
        <f xml:space="preserve"> AA40 + (Y41 * Y$8)</f>
        <v>417.59999999999997</v>
      </c>
      <c r="AC41">
        <f t="shared" si="1"/>
        <v>19.199999999999989</v>
      </c>
    </row>
    <row r="42" spans="2:29">
      <c r="B42">
        <v>31</v>
      </c>
      <c r="D42">
        <f>D41 - F$8</f>
        <v>6.900000000000011</v>
      </c>
      <c r="F42">
        <f xml:space="preserve"> F41 + (F$7 * F$8)</f>
        <v>74.400000000000006</v>
      </c>
      <c r="H42">
        <f xml:space="preserve"> H41 + (F42 * F$8)</f>
        <v>119.03999999999999</v>
      </c>
      <c r="J42">
        <f t="shared" si="0"/>
        <v>7.4399999999999977</v>
      </c>
      <c r="U42">
        <v>31</v>
      </c>
      <c r="W42">
        <f>W41 - Y$8</f>
        <v>3.8000000000000034</v>
      </c>
      <c r="Y42">
        <f t="shared" si="3"/>
        <v>91.199999999999974</v>
      </c>
      <c r="AA42">
        <f xml:space="preserve"> AA41 + (Y42 * Y$8)</f>
        <v>435.84</v>
      </c>
      <c r="AC42">
        <f t="shared" si="1"/>
        <v>18.240000000000009</v>
      </c>
    </row>
    <row r="43" spans="2:29">
      <c r="B43">
        <v>32</v>
      </c>
      <c r="D43">
        <f>D42 - F$8</f>
        <v>6.8000000000000114</v>
      </c>
      <c r="F43">
        <f xml:space="preserve"> F42 + (F$7 * F$8)</f>
        <v>76.800000000000011</v>
      </c>
      <c r="H43">
        <f xml:space="preserve"> H42 + (F43 * F$8)</f>
        <v>126.72</v>
      </c>
      <c r="J43">
        <f t="shared" si="0"/>
        <v>7.6800000000000068</v>
      </c>
      <c r="U43">
        <v>32</v>
      </c>
      <c r="W43">
        <f>W42 - Y$8</f>
        <v>3.6000000000000032</v>
      </c>
      <c r="Y43">
        <f t="shared" si="3"/>
        <v>86.399999999999977</v>
      </c>
      <c r="AA43">
        <f xml:space="preserve"> AA42 + (Y43 * Y$8)</f>
        <v>453.11999999999995</v>
      </c>
      <c r="AC43">
        <f t="shared" si="1"/>
        <v>17.279999999999973</v>
      </c>
    </row>
    <row r="44" spans="2:29">
      <c r="B44">
        <v>33</v>
      </c>
      <c r="D44">
        <f>D43 - F$8</f>
        <v>6.7000000000000117</v>
      </c>
      <c r="F44">
        <f xml:space="preserve"> F43 + (F$7 * F$8)</f>
        <v>79.200000000000017</v>
      </c>
      <c r="H44">
        <f xml:space="preserve"> H43 + (F44 * F$8)</f>
        <v>134.63999999999999</v>
      </c>
      <c r="J44">
        <f t="shared" si="0"/>
        <v>7.9199999999999875</v>
      </c>
      <c r="U44">
        <v>33</v>
      </c>
      <c r="W44">
        <f>W43 - Y$8</f>
        <v>3.400000000000003</v>
      </c>
      <c r="Y44">
        <f t="shared" si="3"/>
        <v>81.59999999999998</v>
      </c>
      <c r="AA44">
        <f xml:space="preserve"> AA43 + (Y44 * Y$8)</f>
        <v>469.43999999999994</v>
      </c>
      <c r="AC44">
        <f t="shared" si="1"/>
        <v>16.319999999999993</v>
      </c>
    </row>
    <row r="45" spans="2:29">
      <c r="B45">
        <v>34</v>
      </c>
      <c r="D45">
        <f>D44 - F$8</f>
        <v>6.6000000000000121</v>
      </c>
      <c r="F45">
        <f xml:space="preserve"> F44 + (F$7 * F$8)</f>
        <v>81.600000000000023</v>
      </c>
      <c r="H45">
        <f xml:space="preserve"> H44 + (F45 * F$8)</f>
        <v>142.79999999999998</v>
      </c>
      <c r="J45">
        <f t="shared" si="0"/>
        <v>8.1599999999999966</v>
      </c>
      <c r="U45">
        <v>34</v>
      </c>
      <c r="W45">
        <f>W44 - Y$8</f>
        <v>3.2000000000000028</v>
      </c>
      <c r="Y45">
        <f t="shared" si="3"/>
        <v>76.799999999999983</v>
      </c>
      <c r="AA45">
        <f xml:space="preserve"> AA44 + (Y45 * Y$8)</f>
        <v>484.79999999999995</v>
      </c>
      <c r="AC45">
        <f t="shared" si="1"/>
        <v>15.360000000000014</v>
      </c>
    </row>
    <row r="46" spans="2:29">
      <c r="B46">
        <v>35</v>
      </c>
      <c r="D46">
        <f>D45 - F$8</f>
        <v>6.5000000000000124</v>
      </c>
      <c r="F46">
        <f xml:space="preserve"> F45 + (F$7 * F$8)</f>
        <v>84.000000000000028</v>
      </c>
      <c r="H46">
        <f xml:space="preserve"> H45 + (F46 * F$8)</f>
        <v>151.19999999999999</v>
      </c>
      <c r="J46">
        <f t="shared" si="0"/>
        <v>8.4000000000000057</v>
      </c>
      <c r="U46">
        <v>35</v>
      </c>
      <c r="W46">
        <f>W45 - Y$8</f>
        <v>3.0000000000000027</v>
      </c>
      <c r="Y46">
        <f t="shared" si="3"/>
        <v>71.999999999999986</v>
      </c>
      <c r="AA46">
        <f xml:space="preserve"> AA45 + (Y46 * Y$8)</f>
        <v>499.19999999999993</v>
      </c>
      <c r="AC46">
        <f t="shared" si="1"/>
        <v>14.399999999999977</v>
      </c>
    </row>
    <row r="47" spans="2:29">
      <c r="B47">
        <v>36</v>
      </c>
      <c r="D47">
        <f>D46 - F$8</f>
        <v>6.4000000000000128</v>
      </c>
      <c r="F47">
        <f xml:space="preserve"> F46 + (F$7 * F$8)</f>
        <v>86.400000000000034</v>
      </c>
      <c r="H47">
        <f xml:space="preserve"> H46 + (F47 * F$8)</f>
        <v>159.84</v>
      </c>
      <c r="J47">
        <f t="shared" si="0"/>
        <v>8.6400000000000148</v>
      </c>
      <c r="U47">
        <v>36</v>
      </c>
      <c r="W47">
        <f>W46 - Y$8</f>
        <v>2.8000000000000025</v>
      </c>
      <c r="Y47">
        <f t="shared" si="3"/>
        <v>67.199999999999989</v>
      </c>
      <c r="AA47">
        <f xml:space="preserve"> AA46 + (Y47 * Y$8)</f>
        <v>512.63999999999987</v>
      </c>
      <c r="AC47">
        <f t="shared" si="1"/>
        <v>13.439999999999941</v>
      </c>
    </row>
    <row r="48" spans="2:29">
      <c r="B48">
        <v>37</v>
      </c>
      <c r="D48">
        <f>D47 - F$8</f>
        <v>6.3000000000000131</v>
      </c>
      <c r="F48">
        <f xml:space="preserve"> F47 + (F$7 * F$8)</f>
        <v>88.80000000000004</v>
      </c>
      <c r="H48">
        <f xml:space="preserve"> H47 + (F48 * F$8)</f>
        <v>168.72</v>
      </c>
      <c r="J48">
        <f t="shared" si="0"/>
        <v>8.8799999999999955</v>
      </c>
      <c r="U48">
        <v>37</v>
      </c>
      <c r="W48">
        <f>W47 - Y$8</f>
        <v>2.6000000000000023</v>
      </c>
      <c r="Y48">
        <f t="shared" si="3"/>
        <v>62.399999999999991</v>
      </c>
      <c r="AA48">
        <f xml:space="preserve"> AA47 + (Y48 * Y$8)</f>
        <v>525.11999999999989</v>
      </c>
      <c r="AC48">
        <f t="shared" si="1"/>
        <v>12.480000000000018</v>
      </c>
    </row>
    <row r="49" spans="2:29">
      <c r="B49">
        <v>38</v>
      </c>
      <c r="D49">
        <f>D48 - F$8</f>
        <v>6.2000000000000135</v>
      </c>
      <c r="F49">
        <f xml:space="preserve"> F48 + (F$7 * F$8)</f>
        <v>91.200000000000045</v>
      </c>
      <c r="H49">
        <f xml:space="preserve"> H48 + (F49 * F$8)</f>
        <v>177.84</v>
      </c>
      <c r="J49">
        <f t="shared" si="0"/>
        <v>9.1200000000000045</v>
      </c>
      <c r="U49">
        <v>38</v>
      </c>
      <c r="W49">
        <f>W48 - Y$8</f>
        <v>2.4000000000000021</v>
      </c>
      <c r="Y49">
        <f t="shared" si="3"/>
        <v>57.599999999999994</v>
      </c>
      <c r="AA49">
        <f xml:space="preserve"> AA48 + (Y49 * Y$8)</f>
        <v>536.63999999999987</v>
      </c>
      <c r="AC49">
        <f t="shared" si="1"/>
        <v>11.519999999999982</v>
      </c>
    </row>
    <row r="50" spans="2:29">
      <c r="B50">
        <v>39</v>
      </c>
      <c r="D50">
        <f>D49 - F$8</f>
        <v>6.1000000000000139</v>
      </c>
      <c r="F50">
        <f xml:space="preserve"> F49 + (F$7 * F$8)</f>
        <v>93.600000000000051</v>
      </c>
      <c r="H50">
        <f xml:space="preserve"> H49 + (F50 * F$8)</f>
        <v>187.20000000000002</v>
      </c>
      <c r="J50">
        <f t="shared" si="0"/>
        <v>9.3600000000000136</v>
      </c>
      <c r="U50">
        <v>39</v>
      </c>
      <c r="W50">
        <f>W49 - Y$8</f>
        <v>2.200000000000002</v>
      </c>
      <c r="Y50">
        <f t="shared" si="3"/>
        <v>52.8</v>
      </c>
      <c r="AA50">
        <f xml:space="preserve"> AA49 + (Y50 * Y$8)</f>
        <v>547.19999999999982</v>
      </c>
      <c r="AC50">
        <f t="shared" si="1"/>
        <v>10.559999999999945</v>
      </c>
    </row>
    <row r="51" spans="2:29">
      <c r="B51">
        <v>40</v>
      </c>
      <c r="D51">
        <f>D50 - F$8</f>
        <v>6.0000000000000142</v>
      </c>
      <c r="F51">
        <f xml:space="preserve"> F50 + (F$7 * F$8)</f>
        <v>96.000000000000057</v>
      </c>
      <c r="H51">
        <f xml:space="preserve"> H50 + (F51 * F$8)</f>
        <v>196.8</v>
      </c>
      <c r="J51">
        <f t="shared" si="0"/>
        <v>9.5999999999999943</v>
      </c>
      <c r="U51">
        <v>40</v>
      </c>
      <c r="W51">
        <f>W50 - Y$8</f>
        <v>2.0000000000000018</v>
      </c>
      <c r="Y51">
        <f t="shared" si="3"/>
        <v>48</v>
      </c>
      <c r="AA51">
        <f xml:space="preserve"> AA50 + (Y51 * Y$8)</f>
        <v>556.79999999999984</v>
      </c>
      <c r="AC51">
        <f t="shared" si="1"/>
        <v>9.6000000000000227</v>
      </c>
    </row>
    <row r="52" spans="2:29">
      <c r="B52">
        <v>41</v>
      </c>
      <c r="D52">
        <f>D51 - F$8</f>
        <v>5.9000000000000146</v>
      </c>
      <c r="F52">
        <f xml:space="preserve"> F51 + (F$7 * F$8)</f>
        <v>98.400000000000063</v>
      </c>
      <c r="H52">
        <f xml:space="preserve"> H51 + (F52 * F$8)</f>
        <v>206.64000000000001</v>
      </c>
      <c r="J52">
        <f t="shared" si="0"/>
        <v>9.8400000000000034</v>
      </c>
      <c r="U52">
        <v>41</v>
      </c>
      <c r="W52">
        <f t="shared" ref="W52:W61" si="4">W51 - Y$8</f>
        <v>1.8000000000000018</v>
      </c>
      <c r="Y52">
        <f t="shared" si="3"/>
        <v>43.2</v>
      </c>
      <c r="AA52">
        <f t="shared" ref="AA52:AA61" si="5" xml:space="preserve"> AA51 + (Y52 * Y$8)</f>
        <v>565.43999999999983</v>
      </c>
      <c r="AC52">
        <f t="shared" si="1"/>
        <v>8.6399999999999864</v>
      </c>
    </row>
    <row r="53" spans="2:29">
      <c r="B53">
        <v>42</v>
      </c>
      <c r="D53">
        <f>D52 - F$8</f>
        <v>5.8000000000000149</v>
      </c>
      <c r="F53">
        <f xml:space="preserve"> F52 + (F$7 * F$8)</f>
        <v>100.80000000000007</v>
      </c>
      <c r="H53">
        <f xml:space="preserve"> H52 + (F53 * F$8)</f>
        <v>216.72000000000003</v>
      </c>
      <c r="J53">
        <f t="shared" si="0"/>
        <v>10.080000000000013</v>
      </c>
      <c r="U53">
        <v>42</v>
      </c>
      <c r="W53">
        <f t="shared" si="4"/>
        <v>1.6000000000000019</v>
      </c>
      <c r="Y53">
        <f t="shared" si="3"/>
        <v>38.400000000000006</v>
      </c>
      <c r="AA53">
        <f t="shared" si="5"/>
        <v>573.11999999999978</v>
      </c>
      <c r="AC53">
        <f t="shared" si="1"/>
        <v>7.67999999999995</v>
      </c>
    </row>
    <row r="54" spans="2:29">
      <c r="B54">
        <v>43</v>
      </c>
      <c r="D54">
        <f>D53 - F$8</f>
        <v>5.7000000000000153</v>
      </c>
      <c r="F54">
        <f xml:space="preserve"> F53 + (F$7 * F$8)</f>
        <v>103.20000000000007</v>
      </c>
      <c r="H54">
        <f xml:space="preserve"> H53 + (F54 * F$8)</f>
        <v>227.04000000000002</v>
      </c>
      <c r="J54">
        <f t="shared" si="0"/>
        <v>10.319999999999993</v>
      </c>
      <c r="U54">
        <v>43</v>
      </c>
      <c r="W54">
        <f t="shared" si="4"/>
        <v>1.4000000000000019</v>
      </c>
      <c r="Y54">
        <f t="shared" si="3"/>
        <v>33.600000000000009</v>
      </c>
      <c r="AA54">
        <f t="shared" si="5"/>
        <v>579.8399999999998</v>
      </c>
      <c r="AC54">
        <f t="shared" si="1"/>
        <v>6.7200000000000273</v>
      </c>
    </row>
    <row r="55" spans="2:29">
      <c r="B55">
        <v>44</v>
      </c>
      <c r="D55">
        <f>D54 - F$8</f>
        <v>5.6000000000000156</v>
      </c>
      <c r="F55">
        <f xml:space="preserve"> F54 + (F$7 * F$8)</f>
        <v>105.60000000000008</v>
      </c>
      <c r="H55">
        <f xml:space="preserve"> H54 + (F55 * F$8)</f>
        <v>237.60000000000002</v>
      </c>
      <c r="J55">
        <f t="shared" si="0"/>
        <v>10.560000000000002</v>
      </c>
      <c r="U55">
        <v>44</v>
      </c>
      <c r="W55">
        <f t="shared" si="4"/>
        <v>1.200000000000002</v>
      </c>
      <c r="Y55">
        <f t="shared" si="3"/>
        <v>28.800000000000008</v>
      </c>
      <c r="AA55">
        <f t="shared" si="5"/>
        <v>585.5999999999998</v>
      </c>
      <c r="AC55">
        <f t="shared" si="1"/>
        <v>5.7599999999999909</v>
      </c>
    </row>
    <row r="56" spans="2:29">
      <c r="B56">
        <v>45</v>
      </c>
      <c r="D56">
        <f>D55 - F$8</f>
        <v>5.500000000000016</v>
      </c>
      <c r="F56">
        <f xml:space="preserve"> F55 + (F$7 * F$8)</f>
        <v>108.00000000000009</v>
      </c>
      <c r="H56">
        <f xml:space="preserve"> H55 + (F56 * F$8)</f>
        <v>248.40000000000003</v>
      </c>
      <c r="J56">
        <f t="shared" si="0"/>
        <v>10.800000000000011</v>
      </c>
      <c r="U56">
        <v>45</v>
      </c>
      <c r="W56">
        <f t="shared" si="4"/>
        <v>1.000000000000002</v>
      </c>
      <c r="Y56">
        <f t="shared" si="3"/>
        <v>24.000000000000007</v>
      </c>
      <c r="AA56">
        <f t="shared" si="5"/>
        <v>590.39999999999975</v>
      </c>
      <c r="AC56">
        <f t="shared" si="1"/>
        <v>4.7999999999999545</v>
      </c>
    </row>
    <row r="57" spans="2:29">
      <c r="B57">
        <v>46</v>
      </c>
      <c r="D57">
        <f>D56 - F$8</f>
        <v>5.4000000000000163</v>
      </c>
      <c r="F57">
        <f xml:space="preserve"> F56 + (F$7 * F$8)</f>
        <v>110.40000000000009</v>
      </c>
      <c r="H57">
        <f xml:space="preserve"> H56 + (F57 * F$8)</f>
        <v>259.44000000000005</v>
      </c>
      <c r="J57">
        <f t="shared" si="0"/>
        <v>11.04000000000002</v>
      </c>
      <c r="U57">
        <v>46</v>
      </c>
      <c r="W57">
        <f t="shared" si="4"/>
        <v>0.80000000000000204</v>
      </c>
      <c r="Y57">
        <f t="shared" si="3"/>
        <v>19.200000000000006</v>
      </c>
      <c r="AA57">
        <f t="shared" si="5"/>
        <v>594.23999999999978</v>
      </c>
      <c r="AC57">
        <f t="shared" si="1"/>
        <v>3.8400000000000318</v>
      </c>
    </row>
    <row r="58" spans="2:29">
      <c r="B58">
        <v>47</v>
      </c>
      <c r="D58">
        <f>D57 - F$8</f>
        <v>5.3000000000000167</v>
      </c>
      <c r="F58">
        <f xml:space="preserve"> F57 + (F$7 * F$8)</f>
        <v>112.8000000000001</v>
      </c>
      <c r="H58">
        <f xml:space="preserve"> H57 + (F58 * F$8)</f>
        <v>270.72000000000008</v>
      </c>
      <c r="J58">
        <f t="shared" si="0"/>
        <v>11.28000000000003</v>
      </c>
      <c r="U58">
        <v>47</v>
      </c>
      <c r="W58">
        <f t="shared" si="4"/>
        <v>0.60000000000000209</v>
      </c>
      <c r="Y58">
        <f t="shared" si="3"/>
        <v>14.400000000000006</v>
      </c>
      <c r="AA58">
        <f t="shared" si="5"/>
        <v>597.11999999999978</v>
      </c>
      <c r="AC58">
        <f t="shared" si="1"/>
        <v>2.8799999999999955</v>
      </c>
    </row>
    <row r="59" spans="2:29">
      <c r="B59">
        <v>48</v>
      </c>
      <c r="D59">
        <f>D58 - F$8</f>
        <v>5.2000000000000171</v>
      </c>
      <c r="F59">
        <f xml:space="preserve"> F58 + (F$7 * F$8)</f>
        <v>115.2000000000001</v>
      </c>
      <c r="H59">
        <f xml:space="preserve"> H58 + (F59 * F$8)</f>
        <v>282.24000000000012</v>
      </c>
      <c r="J59">
        <f t="shared" si="0"/>
        <v>11.520000000000039</v>
      </c>
      <c r="U59">
        <v>48</v>
      </c>
      <c r="W59">
        <f t="shared" si="4"/>
        <v>0.40000000000000208</v>
      </c>
      <c r="Y59">
        <f t="shared" si="3"/>
        <v>9.600000000000005</v>
      </c>
      <c r="AA59">
        <f t="shared" si="5"/>
        <v>599.03999999999974</v>
      </c>
      <c r="AC59">
        <f t="shared" si="1"/>
        <v>1.9199999999999591</v>
      </c>
    </row>
    <row r="60" spans="2:29">
      <c r="B60">
        <v>49</v>
      </c>
      <c r="D60">
        <f>D59 - F$8</f>
        <v>5.1000000000000174</v>
      </c>
      <c r="F60">
        <f xml:space="preserve"> F59 + (F$7 * F$8)</f>
        <v>117.60000000000011</v>
      </c>
      <c r="H60">
        <f xml:space="preserve"> H59 + (F60 * F$8)</f>
        <v>294.00000000000011</v>
      </c>
      <c r="J60">
        <f t="shared" si="0"/>
        <v>11.759999999999991</v>
      </c>
      <c r="U60">
        <v>49</v>
      </c>
      <c r="W60">
        <f t="shared" si="4"/>
        <v>0.20000000000000207</v>
      </c>
      <c r="Y60">
        <f t="shared" si="3"/>
        <v>4.8000000000000043</v>
      </c>
      <c r="AA60">
        <f t="shared" si="5"/>
        <v>599.99999999999977</v>
      </c>
      <c r="AC60">
        <f t="shared" si="1"/>
        <v>0.96000000000003638</v>
      </c>
    </row>
    <row r="61" spans="2:29">
      <c r="B61">
        <v>50</v>
      </c>
      <c r="D61">
        <f>D60 - F$8</f>
        <v>5.0000000000000178</v>
      </c>
      <c r="F61">
        <f xml:space="preserve"> F60 + (F$7 * F$8)</f>
        <v>120.00000000000011</v>
      </c>
      <c r="H61">
        <f xml:space="preserve"> H60 + (F61 * F$8)</f>
        <v>306.00000000000011</v>
      </c>
      <c r="J61">
        <f t="shared" si="0"/>
        <v>12</v>
      </c>
      <c r="U61">
        <v>50</v>
      </c>
      <c r="W61">
        <f t="shared" si="4"/>
        <v>2.0539125955565396E-15</v>
      </c>
      <c r="Y61">
        <f t="shared" si="3"/>
        <v>0</v>
      </c>
      <c r="AA61">
        <f t="shared" si="5"/>
        <v>599.99999999999977</v>
      </c>
      <c r="AC61">
        <f t="shared" si="1"/>
        <v>0</v>
      </c>
    </row>
    <row r="62" spans="2:29">
      <c r="B62">
        <v>51</v>
      </c>
      <c r="D62">
        <f>D61 - F$8</f>
        <v>4.9000000000000181</v>
      </c>
      <c r="F62">
        <f xml:space="preserve"> F61 - (F$7 * F$8)</f>
        <v>117.60000000000011</v>
      </c>
      <c r="H62">
        <f xml:space="preserve"> H61 + (F62 * F$8)</f>
        <v>317.7600000000001</v>
      </c>
      <c r="J62">
        <f t="shared" si="0"/>
        <v>11.759999999999991</v>
      </c>
    </row>
    <row r="63" spans="2:29">
      <c r="B63">
        <v>52</v>
      </c>
      <c r="D63">
        <f>D62 - F$8</f>
        <v>4.8000000000000185</v>
      </c>
      <c r="F63">
        <f xml:space="preserve"> F62 - (F$7 * F$8)</f>
        <v>115.2000000000001</v>
      </c>
      <c r="H63">
        <f xml:space="preserve"> H62 + (F63 * F$8)</f>
        <v>329.28000000000009</v>
      </c>
      <c r="J63">
        <f t="shared" si="0"/>
        <v>11.519999999999982</v>
      </c>
    </row>
    <row r="64" spans="2:29">
      <c r="B64">
        <v>53</v>
      </c>
      <c r="D64">
        <f>D63 - F$8</f>
        <v>4.7000000000000188</v>
      </c>
      <c r="F64">
        <f xml:space="preserve"> F63 - (F$7 * F$8)</f>
        <v>112.8000000000001</v>
      </c>
      <c r="H64">
        <f xml:space="preserve"> H63 + (F64 * F$8)</f>
        <v>340.56000000000012</v>
      </c>
      <c r="J64">
        <f t="shared" si="0"/>
        <v>11.28000000000003</v>
      </c>
    </row>
    <row r="65" spans="2:10">
      <c r="B65">
        <v>54</v>
      </c>
      <c r="D65">
        <f>D64 - F$8</f>
        <v>4.6000000000000192</v>
      </c>
      <c r="F65">
        <f xml:space="preserve"> F64 - (F$7 * F$8)</f>
        <v>110.40000000000009</v>
      </c>
      <c r="H65">
        <f xml:space="preserve"> H64 + (F65 * F$8)</f>
        <v>351.60000000000014</v>
      </c>
      <c r="J65">
        <f t="shared" si="0"/>
        <v>11.04000000000002</v>
      </c>
    </row>
    <row r="66" spans="2:10">
      <c r="B66">
        <v>55</v>
      </c>
      <c r="D66">
        <f>D65 - F$8</f>
        <v>4.5000000000000195</v>
      </c>
      <c r="F66">
        <f xml:space="preserve"> F65 - (F$7 * F$8)</f>
        <v>108.00000000000009</v>
      </c>
      <c r="H66">
        <f xml:space="preserve"> H65 + (F66 * F$8)</f>
        <v>362.40000000000015</v>
      </c>
      <c r="J66">
        <f t="shared" si="0"/>
        <v>10.800000000000011</v>
      </c>
    </row>
    <row r="67" spans="2:10">
      <c r="B67">
        <v>56</v>
      </c>
      <c r="D67">
        <f>D66 - F$8</f>
        <v>4.4000000000000199</v>
      </c>
      <c r="F67">
        <f xml:space="preserve"> F66 - (F$7 * F$8)</f>
        <v>105.60000000000008</v>
      </c>
      <c r="H67">
        <f xml:space="preserve"> H66 + (F67 * F$8)</f>
        <v>372.96000000000015</v>
      </c>
      <c r="J67">
        <f t="shared" si="0"/>
        <v>10.560000000000002</v>
      </c>
    </row>
    <row r="68" spans="2:10">
      <c r="B68">
        <v>57</v>
      </c>
      <c r="D68">
        <f>D67 - F$8</f>
        <v>4.3000000000000203</v>
      </c>
      <c r="F68">
        <f xml:space="preserve"> F67 - (F$7 * F$8)</f>
        <v>103.20000000000007</v>
      </c>
      <c r="H68">
        <f xml:space="preserve"> H67 + (F68 * F$8)</f>
        <v>383.28000000000014</v>
      </c>
      <c r="J68">
        <f t="shared" si="0"/>
        <v>10.319999999999993</v>
      </c>
    </row>
    <row r="69" spans="2:10">
      <c r="B69">
        <v>58</v>
      </c>
      <c r="D69">
        <f>D68 - F$8</f>
        <v>4.2000000000000206</v>
      </c>
      <c r="F69">
        <f xml:space="preserve"> F68 - (F$7 * F$8)</f>
        <v>100.80000000000007</v>
      </c>
      <c r="H69">
        <f xml:space="preserve"> H68 + (F69 * F$8)</f>
        <v>393.36000000000013</v>
      </c>
      <c r="J69">
        <f t="shared" si="0"/>
        <v>10.079999999999984</v>
      </c>
    </row>
    <row r="70" spans="2:10">
      <c r="B70">
        <v>59</v>
      </c>
      <c r="D70">
        <f>D69 - F$8</f>
        <v>4.100000000000021</v>
      </c>
      <c r="F70">
        <f xml:space="preserve"> F69 - (F$7 * F$8)</f>
        <v>98.400000000000063</v>
      </c>
      <c r="H70">
        <f xml:space="preserve"> H69 + (F70 * F$8)</f>
        <v>403.20000000000016</v>
      </c>
      <c r="J70">
        <f t="shared" si="0"/>
        <v>9.8400000000000318</v>
      </c>
    </row>
    <row r="71" spans="2:10">
      <c r="B71">
        <v>60</v>
      </c>
      <c r="D71">
        <f>D70 - F$8</f>
        <v>4.0000000000000213</v>
      </c>
      <c r="F71">
        <f xml:space="preserve"> F70 - (F$7 * F$8)</f>
        <v>96.000000000000057</v>
      </c>
      <c r="H71">
        <f xml:space="preserve"> H70 + (F71 * F$8)</f>
        <v>412.80000000000018</v>
      </c>
      <c r="J71">
        <f t="shared" si="0"/>
        <v>9.6000000000000227</v>
      </c>
    </row>
    <row r="72" spans="2:10">
      <c r="B72">
        <v>61</v>
      </c>
      <c r="D72">
        <f>D71 - F$8</f>
        <v>3.9000000000000212</v>
      </c>
      <c r="F72">
        <f xml:space="preserve"> F71 - (F$7 * F$8)</f>
        <v>93.600000000000051</v>
      </c>
      <c r="H72">
        <f xml:space="preserve"> H71 + (F72 * F$8)</f>
        <v>422.1600000000002</v>
      </c>
      <c r="J72">
        <f t="shared" si="0"/>
        <v>9.3600000000000136</v>
      </c>
    </row>
    <row r="73" spans="2:10">
      <c r="B73">
        <v>62</v>
      </c>
      <c r="D73">
        <f>D72 - F$8</f>
        <v>3.8000000000000211</v>
      </c>
      <c r="F73">
        <f xml:space="preserve"> F72 - (F$7 * F$8)</f>
        <v>91.200000000000045</v>
      </c>
      <c r="H73">
        <f xml:space="preserve"> H72 + (F73 * F$8)</f>
        <v>431.2800000000002</v>
      </c>
      <c r="J73">
        <f t="shared" si="0"/>
        <v>9.1200000000000045</v>
      </c>
    </row>
    <row r="74" spans="2:10">
      <c r="B74">
        <v>63</v>
      </c>
      <c r="D74">
        <f>D73 - F$8</f>
        <v>3.700000000000021</v>
      </c>
      <c r="F74">
        <f xml:space="preserve"> F73 - (F$7 * F$8)</f>
        <v>88.80000000000004</v>
      </c>
      <c r="H74">
        <f xml:space="preserve"> H73 + (F74 * F$8)</f>
        <v>440.1600000000002</v>
      </c>
      <c r="J74">
        <f t="shared" si="0"/>
        <v>8.8799999999999955</v>
      </c>
    </row>
    <row r="75" spans="2:10">
      <c r="B75">
        <v>64</v>
      </c>
      <c r="D75">
        <f>D74 - F$8</f>
        <v>3.600000000000021</v>
      </c>
      <c r="F75">
        <f xml:space="preserve"> F74 - (F$7 * F$8)</f>
        <v>86.400000000000034</v>
      </c>
      <c r="H75">
        <f xml:space="preserve"> H74 + (F75 * F$8)</f>
        <v>448.80000000000018</v>
      </c>
      <c r="J75">
        <f t="shared" si="0"/>
        <v>8.6399999999999864</v>
      </c>
    </row>
    <row r="76" spans="2:10">
      <c r="B76">
        <v>65</v>
      </c>
      <c r="D76">
        <f>D75 - F$8</f>
        <v>3.5000000000000209</v>
      </c>
      <c r="F76">
        <f xml:space="preserve"> F75 - (F$7 * F$8)</f>
        <v>84.000000000000028</v>
      </c>
      <c r="H76">
        <f xml:space="preserve"> H75 + (F76 * F$8)</f>
        <v>457.20000000000016</v>
      </c>
      <c r="J76">
        <f t="shared" si="0"/>
        <v>8.3999999999999773</v>
      </c>
    </row>
    <row r="77" spans="2:10">
      <c r="B77">
        <v>66</v>
      </c>
      <c r="D77">
        <f>D76 - F$8</f>
        <v>3.4000000000000208</v>
      </c>
      <c r="F77">
        <f xml:space="preserve"> F76 - (F$7 * F$8)</f>
        <v>81.600000000000023</v>
      </c>
      <c r="H77">
        <f xml:space="preserve"> H76 + (F77 * F$8)</f>
        <v>465.36000000000018</v>
      </c>
      <c r="J77">
        <f t="shared" si="0"/>
        <v>8.160000000000025</v>
      </c>
    </row>
    <row r="78" spans="2:10">
      <c r="B78">
        <v>67</v>
      </c>
      <c r="D78">
        <f>D77 - F$8</f>
        <v>3.3000000000000207</v>
      </c>
      <c r="F78">
        <f xml:space="preserve"> F77 - (F$7 * F$8)</f>
        <v>79.200000000000017</v>
      </c>
      <c r="H78">
        <f xml:space="preserve"> H77 + (F78 * F$8)</f>
        <v>473.2800000000002</v>
      </c>
      <c r="J78">
        <f t="shared" ref="J78:J111" si="6">H78-H77</f>
        <v>7.9200000000000159</v>
      </c>
    </row>
    <row r="79" spans="2:10">
      <c r="B79">
        <v>68</v>
      </c>
      <c r="D79">
        <f>D78 - F$8</f>
        <v>3.2000000000000206</v>
      </c>
      <c r="F79">
        <f xml:space="preserve"> F78 - (F$7 * F$8)</f>
        <v>76.800000000000011</v>
      </c>
      <c r="H79">
        <f xml:space="preserve"> H78 + (F79 * F$8)</f>
        <v>480.96000000000021</v>
      </c>
      <c r="J79">
        <f t="shared" si="6"/>
        <v>7.6800000000000068</v>
      </c>
    </row>
    <row r="80" spans="2:10">
      <c r="B80">
        <v>69</v>
      </c>
      <c r="D80">
        <f>D79 - F$8</f>
        <v>3.1000000000000205</v>
      </c>
      <c r="F80">
        <f xml:space="preserve"> F79 - (F$7 * F$8)</f>
        <v>74.400000000000006</v>
      </c>
      <c r="H80">
        <f xml:space="preserve"> H79 + (F80 * F$8)</f>
        <v>488.4000000000002</v>
      </c>
      <c r="J80">
        <f t="shared" si="6"/>
        <v>7.4399999999999977</v>
      </c>
    </row>
    <row r="81" spans="2:10">
      <c r="B81">
        <v>70</v>
      </c>
      <c r="D81">
        <f>D80 - F$8</f>
        <v>3.0000000000000204</v>
      </c>
      <c r="F81">
        <f xml:space="preserve"> F80 - (F$7 * F$8)</f>
        <v>72</v>
      </c>
      <c r="H81">
        <f xml:space="preserve"> H80 + (F81 * F$8)</f>
        <v>495.60000000000019</v>
      </c>
      <c r="J81">
        <f t="shared" si="6"/>
        <v>7.1999999999999886</v>
      </c>
    </row>
    <row r="82" spans="2:10">
      <c r="B82">
        <v>71</v>
      </c>
      <c r="D82">
        <f>D81 - F$8</f>
        <v>2.9000000000000203</v>
      </c>
      <c r="F82">
        <f xml:space="preserve"> F81 - (F$7 * F$8)</f>
        <v>69.599999999999994</v>
      </c>
      <c r="H82">
        <f xml:space="preserve"> H81 + (F82 * F$8)</f>
        <v>502.56000000000017</v>
      </c>
      <c r="J82">
        <f t="shared" si="6"/>
        <v>6.9599999999999795</v>
      </c>
    </row>
    <row r="83" spans="2:10">
      <c r="B83">
        <v>72</v>
      </c>
      <c r="D83">
        <f>D82 - F$8</f>
        <v>2.8000000000000203</v>
      </c>
      <c r="F83">
        <f xml:space="preserve"> F82 - (F$7 * F$8)</f>
        <v>67.199999999999989</v>
      </c>
      <c r="H83">
        <f xml:space="preserve"> H82 + (F83 * F$8)</f>
        <v>509.2800000000002</v>
      </c>
      <c r="J83">
        <f t="shared" si="6"/>
        <v>6.7200000000000273</v>
      </c>
    </row>
    <row r="84" spans="2:10">
      <c r="B84">
        <v>73</v>
      </c>
      <c r="D84">
        <f>D83 - F$8</f>
        <v>2.7000000000000202</v>
      </c>
      <c r="F84">
        <f xml:space="preserve"> F83 - (F$7 * F$8)</f>
        <v>64.799999999999983</v>
      </c>
      <c r="H84">
        <f xml:space="preserve"> H83 + (F84 * F$8)</f>
        <v>515.76000000000022</v>
      </c>
      <c r="J84">
        <f t="shared" si="6"/>
        <v>6.4800000000000182</v>
      </c>
    </row>
    <row r="85" spans="2:10">
      <c r="B85">
        <v>74</v>
      </c>
      <c r="D85">
        <f>D84 - F$8</f>
        <v>2.6000000000000201</v>
      </c>
      <c r="F85">
        <f xml:space="preserve"> F84 - (F$7 * F$8)</f>
        <v>62.399999999999984</v>
      </c>
      <c r="H85">
        <f xml:space="preserve"> H84 + (F85 * F$8)</f>
        <v>522.00000000000023</v>
      </c>
      <c r="J85">
        <f t="shared" si="6"/>
        <v>6.2400000000000091</v>
      </c>
    </row>
    <row r="86" spans="2:10">
      <c r="B86">
        <v>75</v>
      </c>
      <c r="D86">
        <f>D85 - F$8</f>
        <v>2.50000000000002</v>
      </c>
      <c r="F86">
        <f xml:space="preserve"> F85 - (F$7 * F$8)</f>
        <v>59.999999999999986</v>
      </c>
      <c r="H86">
        <f xml:space="preserve"> H85 + (F86 * F$8)</f>
        <v>528.00000000000023</v>
      </c>
      <c r="J86">
        <f t="shared" si="6"/>
        <v>6</v>
      </c>
    </row>
    <row r="87" spans="2:10">
      <c r="B87">
        <v>76</v>
      </c>
      <c r="D87">
        <f>D86 - F$8</f>
        <v>2.4000000000000199</v>
      </c>
      <c r="F87">
        <f xml:space="preserve"> F86 - (F$7 * F$8)</f>
        <v>57.599999999999987</v>
      </c>
      <c r="H87">
        <f xml:space="preserve"> H86 + (F87 * F$8)</f>
        <v>533.76000000000022</v>
      </c>
      <c r="J87">
        <f t="shared" si="6"/>
        <v>5.7599999999999909</v>
      </c>
    </row>
    <row r="88" spans="2:10">
      <c r="B88">
        <v>77</v>
      </c>
      <c r="D88">
        <f>D87 - F$8</f>
        <v>2.3000000000000198</v>
      </c>
      <c r="F88">
        <f xml:space="preserve"> F87 - (F$7 * F$8)</f>
        <v>55.199999999999989</v>
      </c>
      <c r="H88">
        <f xml:space="preserve"> H87 + (F88 * F$8)</f>
        <v>539.2800000000002</v>
      </c>
      <c r="J88">
        <f t="shared" si="6"/>
        <v>5.5199999999999818</v>
      </c>
    </row>
    <row r="89" spans="2:10">
      <c r="B89">
        <v>78</v>
      </c>
      <c r="D89">
        <f>D88 - F$8</f>
        <v>2.2000000000000197</v>
      </c>
      <c r="F89">
        <f xml:space="preserve"> F88 - (F$7 * F$8)</f>
        <v>52.79999999999999</v>
      </c>
      <c r="H89">
        <f xml:space="preserve"> H88 + (F89 * F$8)</f>
        <v>544.56000000000017</v>
      </c>
      <c r="J89">
        <f t="shared" si="6"/>
        <v>5.2799999999999727</v>
      </c>
    </row>
    <row r="90" spans="2:10">
      <c r="B90">
        <v>79</v>
      </c>
      <c r="D90">
        <f>D89 - F$8</f>
        <v>2.1000000000000196</v>
      </c>
      <c r="F90">
        <f xml:space="preserve"> F89 - (F$7 * F$8)</f>
        <v>50.399999999999991</v>
      </c>
      <c r="H90">
        <f xml:space="preserve"> H89 + (F90 * F$8)</f>
        <v>549.60000000000014</v>
      </c>
      <c r="J90">
        <f t="shared" si="6"/>
        <v>5.0399999999999636</v>
      </c>
    </row>
    <row r="91" spans="2:10">
      <c r="B91">
        <v>80</v>
      </c>
      <c r="D91">
        <f>D90 - F$8</f>
        <v>2.0000000000000195</v>
      </c>
      <c r="F91">
        <f xml:space="preserve"> F90 - (F$7 * F$8)</f>
        <v>47.999999999999993</v>
      </c>
      <c r="H91">
        <f xml:space="preserve"> H90 + (F91 * F$8)</f>
        <v>554.40000000000009</v>
      </c>
      <c r="J91">
        <f t="shared" si="6"/>
        <v>4.7999999999999545</v>
      </c>
    </row>
    <row r="92" spans="2:10">
      <c r="B92">
        <v>81</v>
      </c>
      <c r="D92">
        <f>D91 - F$8</f>
        <v>1.9000000000000195</v>
      </c>
      <c r="F92">
        <f xml:space="preserve"> F91 - (F$7 * F$8)</f>
        <v>45.599999999999994</v>
      </c>
      <c r="H92">
        <f xml:space="preserve"> H91 + (F92 * F$8)</f>
        <v>558.96</v>
      </c>
      <c r="J92">
        <f t="shared" si="6"/>
        <v>4.5599999999999454</v>
      </c>
    </row>
    <row r="93" spans="2:10">
      <c r="B93">
        <v>82</v>
      </c>
      <c r="D93">
        <f>D92 - F$8</f>
        <v>1.8000000000000194</v>
      </c>
      <c r="F93">
        <f xml:space="preserve"> F92 - (F$7 * F$8)</f>
        <v>43.199999999999996</v>
      </c>
      <c r="H93">
        <f xml:space="preserve"> H92 + (F93 * F$8)</f>
        <v>563.28000000000009</v>
      </c>
      <c r="J93">
        <f t="shared" si="6"/>
        <v>4.32000000000005</v>
      </c>
    </row>
    <row r="94" spans="2:10">
      <c r="B94">
        <v>83</v>
      </c>
      <c r="D94">
        <f>D93 - F$8</f>
        <v>1.7000000000000193</v>
      </c>
      <c r="F94">
        <f xml:space="preserve"> F93 - (F$7 * F$8)</f>
        <v>40.799999999999997</v>
      </c>
      <c r="H94">
        <f xml:space="preserve"> H93 + (F94 * F$8)</f>
        <v>567.36000000000013</v>
      </c>
      <c r="J94">
        <f t="shared" si="6"/>
        <v>4.0800000000000409</v>
      </c>
    </row>
    <row r="95" spans="2:10">
      <c r="B95">
        <v>84</v>
      </c>
      <c r="D95">
        <f>D94 - F$8</f>
        <v>1.6000000000000192</v>
      </c>
      <c r="F95">
        <f xml:space="preserve"> F94 - (F$7 * F$8)</f>
        <v>38.4</v>
      </c>
      <c r="H95">
        <f xml:space="preserve"> H94 + (F95 * F$8)</f>
        <v>571.20000000000016</v>
      </c>
      <c r="J95">
        <f t="shared" si="6"/>
        <v>3.8400000000000318</v>
      </c>
    </row>
    <row r="96" spans="2:10">
      <c r="B96">
        <v>85</v>
      </c>
      <c r="D96">
        <f>D95 - F$8</f>
        <v>1.5000000000000191</v>
      </c>
      <c r="F96">
        <f xml:space="preserve"> F95 - (F$7 * F$8)</f>
        <v>36</v>
      </c>
      <c r="H96">
        <f xml:space="preserve"> H95 + (F96 * F$8)</f>
        <v>574.80000000000018</v>
      </c>
      <c r="J96">
        <f t="shared" si="6"/>
        <v>3.6000000000000227</v>
      </c>
    </row>
    <row r="97" spans="2:10">
      <c r="B97">
        <v>86</v>
      </c>
      <c r="D97">
        <f>D96 - F$8</f>
        <v>1.400000000000019</v>
      </c>
      <c r="F97">
        <f xml:space="preserve"> F96 - (F$7 * F$8)</f>
        <v>33.6</v>
      </c>
      <c r="H97">
        <f xml:space="preserve"> H96 + (F97 * F$8)</f>
        <v>578.1600000000002</v>
      </c>
      <c r="J97">
        <f t="shared" si="6"/>
        <v>3.3600000000000136</v>
      </c>
    </row>
    <row r="98" spans="2:10">
      <c r="B98">
        <v>87</v>
      </c>
      <c r="D98">
        <f>D97 - F$8</f>
        <v>1.3000000000000189</v>
      </c>
      <c r="F98">
        <f xml:space="preserve"> F97 - (F$7 * F$8)</f>
        <v>31.200000000000003</v>
      </c>
      <c r="H98">
        <f xml:space="preserve"> H97 + (F98 * F$8)</f>
        <v>581.2800000000002</v>
      </c>
      <c r="J98">
        <f t="shared" si="6"/>
        <v>3.1200000000000045</v>
      </c>
    </row>
    <row r="99" spans="2:10">
      <c r="B99">
        <v>88</v>
      </c>
      <c r="D99">
        <f>D98 - F$8</f>
        <v>1.2000000000000188</v>
      </c>
      <c r="F99">
        <f xml:space="preserve"> F98 - (F$7 * F$8)</f>
        <v>28.800000000000004</v>
      </c>
      <c r="H99">
        <f xml:space="preserve"> H98 + (F99 * F$8)</f>
        <v>584.1600000000002</v>
      </c>
      <c r="J99">
        <f t="shared" si="6"/>
        <v>2.8799999999999955</v>
      </c>
    </row>
    <row r="100" spans="2:10">
      <c r="B100">
        <v>89</v>
      </c>
      <c r="D100">
        <f>D99 - F$8</f>
        <v>1.1000000000000187</v>
      </c>
      <c r="F100">
        <f xml:space="preserve"> F99 - (F$7 * F$8)</f>
        <v>26.400000000000006</v>
      </c>
      <c r="H100">
        <f xml:space="preserve"> H99 + (F100 * F$8)</f>
        <v>586.80000000000018</v>
      </c>
      <c r="J100">
        <f t="shared" si="6"/>
        <v>2.6399999999999864</v>
      </c>
    </row>
    <row r="101" spans="2:10">
      <c r="B101">
        <v>90</v>
      </c>
      <c r="D101">
        <f>D100 - F$8</f>
        <v>1.0000000000000187</v>
      </c>
      <c r="F101">
        <f xml:space="preserve"> F100 - (F$7 * F$8)</f>
        <v>24.000000000000007</v>
      </c>
      <c r="H101">
        <f xml:space="preserve"> H100 + (F101 * F$8)</f>
        <v>589.20000000000016</v>
      </c>
      <c r="J101">
        <f t="shared" si="6"/>
        <v>2.3999999999999773</v>
      </c>
    </row>
    <row r="102" spans="2:10">
      <c r="B102">
        <v>91</v>
      </c>
      <c r="D102">
        <f>D101 - F$8</f>
        <v>0.90000000000001867</v>
      </c>
      <c r="F102">
        <f xml:space="preserve"> F101 - (F$7 * F$8)</f>
        <v>21.600000000000009</v>
      </c>
      <c r="H102">
        <f xml:space="preserve"> H101 + (F102 * F$8)</f>
        <v>591.36000000000013</v>
      </c>
      <c r="J102">
        <f t="shared" si="6"/>
        <v>2.1599999999999682</v>
      </c>
    </row>
    <row r="103" spans="2:10">
      <c r="B103">
        <v>92</v>
      </c>
      <c r="D103">
        <f>D102 - F$8</f>
        <v>0.8000000000000187</v>
      </c>
      <c r="F103">
        <f xml:space="preserve"> F102 - (F$7 * F$8)</f>
        <v>19.20000000000001</v>
      </c>
      <c r="H103">
        <f xml:space="preserve"> H102 + (F103 * F$8)</f>
        <v>593.28000000000009</v>
      </c>
      <c r="J103">
        <f t="shared" si="6"/>
        <v>1.9199999999999591</v>
      </c>
    </row>
    <row r="104" spans="2:10">
      <c r="B104">
        <v>93</v>
      </c>
      <c r="D104">
        <f>D103 - F$8</f>
        <v>0.70000000000001872</v>
      </c>
      <c r="F104">
        <f xml:space="preserve"> F103 - (F$7 * F$8)</f>
        <v>16.800000000000011</v>
      </c>
      <c r="H104">
        <f xml:space="preserve"> H103 + (F104 * F$8)</f>
        <v>594.96</v>
      </c>
      <c r="J104">
        <f t="shared" si="6"/>
        <v>1.67999999999995</v>
      </c>
    </row>
    <row r="105" spans="2:10">
      <c r="B105">
        <v>94</v>
      </c>
      <c r="D105">
        <f>D104 - F$8</f>
        <v>0.60000000000001874</v>
      </c>
      <c r="F105">
        <f xml:space="preserve"> F104 - (F$7 * F$8)</f>
        <v>14.400000000000011</v>
      </c>
      <c r="H105">
        <f xml:space="preserve"> H104 + (F105 * F$8)</f>
        <v>596.40000000000009</v>
      </c>
      <c r="J105">
        <f t="shared" si="6"/>
        <v>1.4400000000000546</v>
      </c>
    </row>
    <row r="106" spans="2:10">
      <c r="B106">
        <v>95</v>
      </c>
      <c r="D106">
        <f>D105 - F$8</f>
        <v>0.50000000000001876</v>
      </c>
      <c r="F106">
        <f xml:space="preserve"> F105 - (F$7 * F$8)</f>
        <v>12.000000000000011</v>
      </c>
      <c r="H106">
        <f xml:space="preserve"> H105 + (F106 * F$8)</f>
        <v>597.60000000000014</v>
      </c>
      <c r="J106">
        <f t="shared" si="6"/>
        <v>1.2000000000000455</v>
      </c>
    </row>
    <row r="107" spans="2:10">
      <c r="B107">
        <v>96</v>
      </c>
      <c r="D107">
        <f>D106 - F$8</f>
        <v>0.40000000000001878</v>
      </c>
      <c r="F107">
        <f xml:space="preserve"> F106 - (F$7 * F$8)</f>
        <v>9.6000000000000103</v>
      </c>
      <c r="H107">
        <f xml:space="preserve"> H106 + (F107 * F$8)</f>
        <v>598.56000000000017</v>
      </c>
      <c r="J107">
        <f t="shared" si="6"/>
        <v>0.96000000000003638</v>
      </c>
    </row>
    <row r="108" spans="2:10">
      <c r="B108">
        <v>97</v>
      </c>
      <c r="D108">
        <f>D107 - F$8</f>
        <v>0.30000000000001881</v>
      </c>
      <c r="F108">
        <f xml:space="preserve"> F107 - (F$7 * F$8)</f>
        <v>7.2000000000000099</v>
      </c>
      <c r="H108">
        <f xml:space="preserve"> H107 + (F108 * F$8)</f>
        <v>599.2800000000002</v>
      </c>
      <c r="J108">
        <f t="shared" si="6"/>
        <v>0.72000000000002728</v>
      </c>
    </row>
    <row r="109" spans="2:10">
      <c r="B109">
        <v>98</v>
      </c>
      <c r="D109">
        <f>D108 - F$8</f>
        <v>0.2000000000000188</v>
      </c>
      <c r="F109">
        <f xml:space="preserve"> F108 - (F$7 * F$8)</f>
        <v>4.8000000000000096</v>
      </c>
      <c r="H109">
        <f xml:space="preserve"> H108 + (F109 * F$8)</f>
        <v>599.76000000000022</v>
      </c>
      <c r="J109">
        <f t="shared" si="6"/>
        <v>0.48000000000001819</v>
      </c>
    </row>
    <row r="110" spans="2:10">
      <c r="B110">
        <v>99</v>
      </c>
      <c r="D110">
        <f>D109 - F$8</f>
        <v>0.1000000000000188</v>
      </c>
      <c r="F110">
        <f xml:space="preserve"> F109 - (F$7 * F$8)</f>
        <v>2.4000000000000092</v>
      </c>
      <c r="H110">
        <f xml:space="preserve"> H109 + (F110 * F$8)</f>
        <v>600.00000000000023</v>
      </c>
      <c r="J110">
        <f t="shared" si="6"/>
        <v>0.24000000000000909</v>
      </c>
    </row>
    <row r="111" spans="2:10">
      <c r="B111">
        <v>100</v>
      </c>
      <c r="D111">
        <f>D110 - F$8</f>
        <v>1.8790524691780774E-14</v>
      </c>
      <c r="F111">
        <f xml:space="preserve"> F110 - (F$7 * F$8)</f>
        <v>8.8817841970012523E-15</v>
      </c>
      <c r="H111">
        <f xml:space="preserve"> H110 + (F111 * F$8)</f>
        <v>600.00000000000023</v>
      </c>
      <c r="J111">
        <f t="shared" si="6"/>
        <v>0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Euler EaseOut</vt:lpstr>
      <vt:lpstr>EaseOut</vt:lpstr>
      <vt:lpstr>EaseInOut</vt:lpstr>
    </vt:vector>
  </TitlesOfParts>
  <Company>Thinkware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bjkim</dc:creator>
  <cp:lastModifiedBy>bjkim</cp:lastModifiedBy>
  <dcterms:created xsi:type="dcterms:W3CDTF">2011-07-27T04:28:02Z</dcterms:created>
  <dcterms:modified xsi:type="dcterms:W3CDTF">2011-08-26T12:00:54Z</dcterms:modified>
</cp:coreProperties>
</file>